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<sst xmlns="http://schemas.openxmlformats.org/spreadsheetml/2006/main" count="2857" uniqueCount="632">
  <si>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</si>
  <si>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</si>
  <si>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</si>
  <si>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</si>
  <si>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</si>
  <si>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</si>
  <si>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</si>
  <si>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</si>
  <si>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</si>
  <si>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</si>
  <si>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</si>
  <si>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</si>
  <si>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</si>
  <si>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</si>
  <si>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</si>
  <si>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</si>
  <si>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</si>
  <si>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</si>
  <si>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</si>
  <si>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</si>
  <si>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</si>
  <si>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</si>
  <si>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</si>
  <si>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</si>
  <si>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</si>
  <si>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</si>
  <si>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</si>
  <si>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</si>
  <si>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</si>
  <si>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</si>
  <si>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</si>
  <si>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</si>
  <si>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</si>
  <si>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</si>
  <si>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</si>
  <si>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</si>
  <si>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</si>
  <si>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</si>
  <si>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</si>
  <si>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</si>
  <si>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</si>
  <si>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</si>
  <si>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</si>
  <si>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</si>
  <si>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</si>
  <si>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</si>
  <si>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</si>
  <si>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</si>
  <si>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</si>
  <si>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</si>
  <si>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</si>
  <si>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</si>
  <si>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</si>
  <si>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</si>
  <si>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</si>
  <si>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</si>
  <si>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</si>
  <si>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</si>
  <si>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</si>
  <si>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</si>
  <si>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</si>
  <si>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</si>
  <si>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</si>
  <si>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</si>
  <si>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</si>
  <si>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</si>
  <si>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</si>
  <si>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</si>
  <si>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</si>
  <si>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</si>
  <si>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</si>
  <si>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</si>
  <si>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</si>
  <si>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</si>
  <si>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</si>
  <si>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</si>
  <si>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</si>
  <si>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</si>
  <si>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</si>
  <si>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</si>
  <si>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</si>
  <si>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</si>
  <si>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</si>
  <si>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</si>
  <si>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</si>
  <si>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</si>
  <si>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</si>
  <si>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</si>
  <si>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</si>
  <si>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</si>
  <si>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</si>
  <si>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</si>
  <si>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</si>
  <si>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</si>
  <si>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</si>
  <si>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</si>
  <si>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</si>
  <si>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</si>
  <si>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</si>
  <si>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</si>
  <si>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</si>
  <si>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</si>
  <si>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</si>
  <si>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</si>
  <si>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</si>
  <si>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</si>
  <si>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</si>
  <si>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</si>
  <si>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</si>
  <si>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</si>
  <si>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</si>
  <si>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</si>
  <si>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</si>
  <si>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</si>
  <si>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</si>
  <si>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</si>
  <si>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</si>
  <si>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</si>
  <si>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</si>
  <si>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</si>
  <si>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</si>
  <si>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</si>
  <si>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</si>
  <si>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</si>
  <si>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</si>
  <si>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</si>
  <si>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</si>
  <si>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</si>
  <si>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</si>
  <si>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</si>
  <si>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</si>
  <si>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</si>
  <si>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</si>
  <si>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</si>
  <si>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</si>
  <si>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</si>
  <si>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</si>
  <si>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</si>
  <si>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</si>
  <si>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</si>
  <si>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</si>
  <si>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</si>
  <si>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</si>
  <si>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</si>
  <si>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</si>
  <si>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</si>
  <si>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</si>
  <si>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</si>
  <si>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</si>
  <si>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</si>
  <si>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</si>
  <si>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</si>
  <si>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</si>
  <si>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</si>
  <si>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</si>
  <si>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</si>
  <si>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</si>
  <si>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</si>
  <si>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</si>
  <si>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</si>
  <si>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</si>
  <si>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</si>
  <si>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</si>
  <si>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</si>
  <si>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</si>
  <si>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</si>
  <si>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</si>
  <si>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</si>
  <si>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</si>
  <si>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</si>
  <si>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</si>
  <si>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</si>
  <si>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</si>
  <si>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</si>
  <si>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</si>
  <si>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</si>
  <si>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</si>
  <si>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</si>
  <si>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</si>
  <si>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</si>
  <si>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</si>
  <si>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</si>
  <si>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</si>
  <si>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</si>
  <si>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</si>
  <si>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</si>
  <si>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</si>
  <si>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</si>
  <si>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</si>
  <si>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</si>
  <si>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</si>
  <si>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</si>
  <si>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</si>
  <si>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</si>
  <si>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</si>
  <si>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</si>
  <si>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</si>
  <si>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</si>
  <si>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</si>
  <si>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</si>
  <si>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</si>
  <si>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</si>
  <si>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</si>
  <si>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</si>
  <si>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</si>
  <si>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</si>
  <si>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</si>
  <si>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</si>
  <si>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</si>
  <si>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</si>
  <si>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</si>
  <si>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</si>
  <si>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</si>
  <si>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</si>
  <si>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</si>
  <si>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</si>
  <si>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</si>
  <si>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</si>
  <si>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</si>
  <si>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</si>
  <si>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</si>
  <si>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</si>
  <si>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</si>
  <si>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</si>
  <si>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</si>
  <si>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</si>
  <si>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</si>
  <si>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</si>
  <si>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</si>
  <si>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</si>
  <si>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</si>
  <si>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</si>
  <si>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</si>
  <si>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</si>
  <si>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</si>
  <si>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</si>
  <si>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</si>
  <si>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</si>
  <si>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</si>
  <si>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</si>
  <si>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</si>
  <si>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</si>
  <si>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</si>
  <si>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</si>
  <si>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</si>
  <si>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</si>
  <si>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</si>
  <si>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</si>
  <si>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</si>
  <si>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</si>
  <si>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</si>
  <si>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</si>
  <si>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</si>
  <si>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</si>
  <si>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</si>
  <si>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</si>
  <si>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</si>
  <si>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</si>
  <si>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</si>
  <si>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</si>
  <si>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</si>
  <si>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</si>
  <si>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</si>
  <si>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</si>
  <si>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</si>
  <si>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</si>
  <si>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</si>
  <si>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</si>
  <si>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</si>
  <si>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</si>
  <si>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</si>
  <si>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</si>
  <si>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</si>
  <si>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</si>
  <si>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</si>
  <si>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</si>
  <si>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</si>
  <si>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</si>
  <si>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</si>
  <si>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</si>
  <si>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</si>
  <si>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</si>
  <si>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</si>
  <si>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</si>
  <si>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</si>
  <si>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</si>
  <si>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</si>
  <si>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</si>
  <si>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</si>
  <si>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</si>
  <si>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</si>
  <si>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</si>
  <si>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</si>
  <si>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</si>
  <si>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</si>
  <si>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</si>
  <si>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</si>
  <si>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</si>
  <si>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</si>
  <si>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</si>
  <si>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</si>
  <si>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</si>
  <si>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</si>
  <si>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</si>
  <si>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</si>
  <si>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</si>
  <si>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</si>
  <si>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</si>
  <si>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</si>
  <si>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</si>
  <si>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</si>
  <si>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</si>
  <si>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</si>
  <si>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</si>
  <si>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</si>
  <si>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</si>
  <si>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</si>
  <si>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</si>
  <si>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</si>
  <si>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</si>
  <si>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</si>
  <si>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</si>
  <si>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</si>
  <si>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</si>
  <si>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</si>
  <si>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</si>
  <si>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</si>
  <si>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</si>
  <si>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</si>
  <si>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</si>
  <si>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</si>
  <si>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</si>
  <si>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</si>
  <si>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</si>
  <si>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</si>
  <si>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</si>
  <si>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</si>
  <si>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</si>
  <si>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</si>
  <si>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</si>
  <si>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</si>
  <si>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</si>
  <si>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</si>
  <si>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</si>
  <si>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</si>
  <si>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</si>
  <si>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</si>
  <si>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</si>
  <si>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</si>
  <si>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</si>
  <si>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</si>
  <si>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</si>
  <si>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</si>
  <si>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</si>
  <si>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</si>
  <si>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</si>
  <si>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</si>
  <si>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</si>
  <si>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</si>
  <si>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</si>
  <si>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</si>
  <si>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</si>
  <si>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</si>
  <si>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</si>
  <si>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</si>
  <si>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</si>
  <si>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</si>
  <si>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</si>
  <si>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</si>
  <si>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</si>
  <si>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</si>
  <si>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</si>
  <si>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</si>
  <si>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</si>
  <si>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</si>
  <si>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</si>
  <si>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</si>
  <si>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</si>
  <si>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</si>
  <si>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</si>
  <si>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</si>
  <si>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</si>
  <si>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</si>
  <si>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</si>
  <si>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</si>
  <si>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</si>
  <si>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</si>
  <si>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</si>
  <si>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</si>
  <si>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</si>
  <si>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</si>
  <si>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</si>
  <si>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</si>
  <si>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</si>
  <si>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</si>
  <si>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</si>
  <si>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</si>
  <si>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</si>
  <si>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</si>
  <si>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</si>
  <si>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</si>
  <si>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</si>
  <si>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</si>
  <si>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</si>
  <si>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</si>
  <si>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</si>
  <si>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</si>
  <si>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</si>
  <si>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</si>
  <si>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</si>
  <si>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</si>
  <si>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</si>
  <si>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</si>
  <si>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</si>
  <si>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</si>
  <si>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</si>
  <si>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</si>
  <si>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</si>
  <si>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</si>
  <si>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</si>
  <si>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</si>
  <si>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</si>
  <si>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</si>
  <si>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</si>
  <si>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</si>
  <si>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</si>
  <si>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</si>
  <si>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</si>
  <si>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</si>
  <si>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</si>
  <si>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</si>
  <si>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</si>
  <si>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</si>
  <si>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</si>
  <si>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</si>
  <si>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</si>
  <si>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</si>
  <si>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</si>
  <si>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</si>
  <si>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</si>
  <si>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</si>
  <si>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</si>
  <si>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</si>
  <si>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</si>
  <si>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</si>
  <si>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</si>
  <si>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</si>
  <si>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</si>
  <si>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</si>
  <si>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</si>
  <si>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</si>
  <si>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</si>
  <si>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</si>
  <si>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</si>
  <si>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</si>
  <si>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</si>
  <si>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</si>
  <si>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</si>
  <si>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</si>
  <si>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</si>
  <si>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</si>
  <si>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</si>
  <si>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</si>
  <si>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</si>
  <si>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</si>
  <si>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</si>
  <si>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</si>
  <si>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</si>
  <si>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</si>
  <si>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</si>
  <si>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</si>
  <si>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</si>
  <si>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</si>
  <si>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</si>
  <si>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</si>
  <si>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</si>
  <si>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</si>
  <si>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</si>
  <si>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</si>
  <si>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</si>
  <si>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</si>
  <si>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</si>
  <si>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</si>
  <si>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</si>
  <si>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</si>
  <si>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</si>
  <si>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</si>
  <si>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</si>
  <si>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</si>
  <si>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</si>
  <si>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</si>
  <si>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</si>
  <si>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</si>
  <si>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</si>
  <si>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</si>
  <si>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</si>
  <si>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</si>
  <si>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</si>
  <si>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</si>
  <si>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</si>
  <si>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</si>
  <si>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</si>
  <si>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</si>
  <si>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</si>
  <si>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</si>
  <si>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</si>
  <si>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</si>
  <si>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</si>
  <si>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</si>
  <si>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</si>
  <si>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</si>
  <si>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</si>
  <si>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</si>
  <si>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</si>
  <si>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</si>
  <si>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</si>
  <si>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</si>
  <si>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</si>
  <si>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</si>
  <si>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</si>
  <si>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</si>
  <si>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</si>
  <si>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</si>
  <si>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</si>
  <si>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</si>
  <si>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</si>
  <si>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</si>
  <si>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</si>
  <si>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</si>
  <si>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</si>
  <si>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</si>
  <si>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</si>
  <si>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</si>
  <si>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</si>
  <si>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</si>
  <si>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</si>
  <si>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</si>
  <si>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</si>
  <si>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</si>
  <si>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</si>
  <si>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</si>
  <si>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</si>
  <si>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</si>
  <si>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</si>
  <si>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</si>
  <si>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phoneticPr fontId="5"/>
  </si>
  <si>
    <t>金融分野におけるサイバーセキュリティ対策向上</t>
    <phoneticPr fontId="5"/>
  </si>
  <si>
    <t>政策課サイバーセキュリティ対策企画調整室</t>
    <phoneticPr fontId="5"/>
  </si>
  <si>
    <t>鈴木　啓嗣</t>
    <phoneticPr fontId="5"/>
  </si>
  <si>
    <t>サイバーセキュリティ基本法　第14条
（「国は、重要社会基盤事業者等におけるサイバーセキュリティに関し、基準の策定、演習及び訓練、情報の共有その他の自主的な取組の促進その他の必要な施策を講ずるものとする。」）</t>
    <phoneticPr fontId="5"/>
  </si>
  <si>
    <t>○</t>
  </si>
  <si>
    <t>演習に参加した金融機関数</t>
    <phoneticPr fontId="5"/>
  </si>
  <si>
    <t>件数</t>
    <rPh sb="0" eb="2">
      <t>ケンスウ</t>
    </rPh>
    <phoneticPr fontId="5"/>
  </si>
  <si>
    <t>-</t>
    <phoneticPr fontId="5"/>
  </si>
  <si>
    <t>-</t>
    <phoneticPr fontId="5"/>
  </si>
  <si>
    <t>金融業界横断的なサイバーセキュリティ演習の実施件数</t>
    <phoneticPr fontId="5"/>
  </si>
  <si>
    <t>-</t>
    <phoneticPr fontId="5"/>
  </si>
  <si>
    <t>-</t>
    <phoneticPr fontId="5"/>
  </si>
  <si>
    <t>金融機関に求めるべきサイバーセキュリティ対策や各国の先進的取組み状況調査の実施件数</t>
    <phoneticPr fontId="5"/>
  </si>
  <si>
    <t>-</t>
    <phoneticPr fontId="5"/>
  </si>
  <si>
    <t>執行額／演習参加件数　　　　　　　　　　　　　　</t>
    <rPh sb="0" eb="2">
      <t>シッコウ</t>
    </rPh>
    <rPh sb="2" eb="3">
      <t>ガク</t>
    </rPh>
    <rPh sb="4" eb="6">
      <t>エンシュウ</t>
    </rPh>
    <rPh sb="6" eb="8">
      <t>サンカ</t>
    </rPh>
    <rPh sb="8" eb="10">
      <t>ケンスウ</t>
    </rPh>
    <phoneticPr fontId="5"/>
  </si>
  <si>
    <t>執行額／調査件数　</t>
    <rPh sb="0" eb="2">
      <t>シッコウ</t>
    </rPh>
    <rPh sb="2" eb="3">
      <t>ガク</t>
    </rPh>
    <rPh sb="4" eb="6">
      <t>チョウサ</t>
    </rPh>
    <rPh sb="6" eb="8">
      <t>ケンスウ</t>
    </rPh>
    <phoneticPr fontId="5"/>
  </si>
  <si>
    <t>百万円</t>
    <rPh sb="0" eb="3">
      <t>ヒャクマンエン</t>
    </rPh>
    <phoneticPr fontId="5"/>
  </si>
  <si>
    <t>　　百万円/件</t>
    <rPh sb="2" eb="5">
      <t>ヒャクマンエン</t>
    </rPh>
    <rPh sb="6" eb="7">
      <t>ケン</t>
    </rPh>
    <phoneticPr fontId="5"/>
  </si>
  <si>
    <t>6.5/1</t>
    <phoneticPr fontId="5"/>
  </si>
  <si>
    <t>5.3/1</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</si>
  <si>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</si>
  <si>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</si>
  <si>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</si>
  <si>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</si>
  <si>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委員手当</t>
    <rPh sb="0" eb="2">
      <t>イイン</t>
    </rPh>
    <rPh sb="2" eb="4">
      <t>テアテ</t>
    </rPh>
    <phoneticPr fontId="5"/>
  </si>
  <si>
    <t>-</t>
    <phoneticPr fontId="5"/>
  </si>
  <si>
    <t>-</t>
    <phoneticPr fontId="5"/>
  </si>
  <si>
    <t>新28-1</t>
    <rPh sb="0" eb="1">
      <t>シン</t>
    </rPh>
    <phoneticPr fontId="5"/>
  </si>
  <si>
    <t>金融政策推進業務庁費</t>
    <rPh sb="0" eb="2">
      <t>キンユウ</t>
    </rPh>
    <rPh sb="2" eb="4">
      <t>セイサク</t>
    </rPh>
    <rPh sb="4" eb="6">
      <t>スイシン</t>
    </rPh>
    <rPh sb="6" eb="9">
      <t>ギョウムチョウ</t>
    </rPh>
    <rPh sb="9" eb="10">
      <t>ヒ</t>
    </rPh>
    <phoneticPr fontId="5"/>
  </si>
  <si>
    <t>㈱NTTデータ経営研究所</t>
    <rPh sb="7" eb="9">
      <t>ケイエイ</t>
    </rPh>
    <rPh sb="9" eb="12">
      <t>ケンキュウジョ</t>
    </rPh>
    <phoneticPr fontId="5"/>
  </si>
  <si>
    <t>調査業務等に関する費用</t>
    <rPh sb="0" eb="2">
      <t>チョウサ</t>
    </rPh>
    <rPh sb="2" eb="4">
      <t>ギョウム</t>
    </rPh>
    <rPh sb="4" eb="5">
      <t>トウ</t>
    </rPh>
    <rPh sb="6" eb="7">
      <t>カン</t>
    </rPh>
    <rPh sb="9" eb="11">
      <t>ヒヨウ</t>
    </rPh>
    <phoneticPr fontId="5"/>
  </si>
  <si>
    <t>-</t>
    <phoneticPr fontId="5"/>
  </si>
  <si>
    <t>-</t>
    <phoneticPr fontId="5"/>
  </si>
  <si>
    <t>-</t>
    <phoneticPr fontId="5"/>
  </si>
  <si>
    <t>無</t>
  </si>
  <si>
    <t>入札を行う等、コストの削減を図っている。</t>
    <phoneticPr fontId="5"/>
  </si>
  <si>
    <t>‐</t>
  </si>
  <si>
    <t>真に必要なものに限定している。</t>
    <phoneticPr fontId="5"/>
  </si>
  <si>
    <t>金融業界横断的なサイバーセキュリティ演習については、参加金融機関に応分の負担を求めることにより、コスト削減を図っている。</t>
    <phoneticPr fontId="5"/>
  </si>
  <si>
    <t>当庁職員自らが演習の実施や海外における先進的な取組みを調査する場合と比較して、専門業者の専門知識やノウハウを活用した「委託・請負」が、より効果的かつ低コストで実施できるものと思料される。</t>
    <phoneticPr fontId="5"/>
  </si>
  <si>
    <t>・委託調査の成果物は、金融分野におけるサイバーセキュリティ対策強化に向けて活用することとしている。
・金融業界横断的なサイバーセキュリティ演習については、参加金融機関や各業界に対して事後評価をフィードバックすることにより、金融機関自らが具体的な改善策を講じられるようにすることとしている。</t>
    <phoneticPr fontId="5"/>
  </si>
  <si>
    <t>金融業界横断的なサイバーセキュリティ演習については、金融分野に特化した演習シナリオにすることや、演習実施形式を「自職場参加方式」にすること、演習後の分析・フィードバックにより重点を置くこと等、左記の事業で実施している演習とは異なる内容・形式で実施することとしている。</t>
    <phoneticPr fontId="5"/>
  </si>
  <si>
    <t>総務省</t>
  </si>
  <si>
    <t>サイバーセキュリティ戦略本部等経費</t>
    <phoneticPr fontId="5"/>
  </si>
  <si>
    <t>サイバー攻撃複合防御モデル・実践演習</t>
    <phoneticPr fontId="5"/>
  </si>
  <si>
    <t>○各経費に関する契約については、引き続き、競争性を確保し経費削減を図っていく。</t>
    <phoneticPr fontId="5"/>
  </si>
  <si>
    <t>-</t>
    <phoneticPr fontId="5"/>
  </si>
  <si>
    <t>平成26年11月に制定された「サイバーセキュリティ基本法」に規定されているなど、優先度の高い事業である。</t>
    <rPh sb="0" eb="2">
      <t>ヘイセイ</t>
    </rPh>
    <phoneticPr fontId="5"/>
  </si>
  <si>
    <t>当局も含めた金融業界横断的な事業であり、国費投入の必要性の高い事業である。</t>
    <phoneticPr fontId="5"/>
  </si>
  <si>
    <t>金融分野のサイバーセキュリティ対策向上を目的としており、国民や社会のニーズを反映している。</t>
    <phoneticPr fontId="5"/>
  </si>
  <si>
    <t>-</t>
    <phoneticPr fontId="5"/>
  </si>
  <si>
    <t>15/77</t>
    <phoneticPr fontId="5"/>
  </si>
  <si>
    <t>45/80</t>
    <phoneticPr fontId="5"/>
  </si>
  <si>
    <t>7.9/1</t>
    <phoneticPr fontId="5"/>
  </si>
  <si>
    <t>A.㈱NTTデータ経営研究所</t>
    <rPh sb="9" eb="11">
      <t>ケイエイ</t>
    </rPh>
    <rPh sb="11" eb="14">
      <t>ケンキュウジョ</t>
    </rPh>
    <phoneticPr fontId="5"/>
  </si>
  <si>
    <t>業務経費</t>
    <rPh sb="0" eb="2">
      <t>ギョウム</t>
    </rPh>
    <rPh sb="2" eb="4">
      <t>ケイヒ</t>
    </rPh>
    <phoneticPr fontId="5"/>
  </si>
  <si>
    <t>調査業務等に関する費用</t>
    <rPh sb="0" eb="2">
      <t>チョウサ</t>
    </rPh>
    <rPh sb="2" eb="4">
      <t>ギョウム</t>
    </rPh>
    <rPh sb="4" eb="5">
      <t>トウ</t>
    </rPh>
    <rPh sb="6" eb="7">
      <t>カン</t>
    </rPh>
    <rPh sb="9" eb="11">
      <t>ヒヨウ</t>
    </rPh>
    <phoneticPr fontId="5"/>
  </si>
  <si>
    <t>演習企画・運営業務等に関する費用</t>
    <rPh sb="0" eb="2">
      <t>エンシュウ</t>
    </rPh>
    <rPh sb="2" eb="4">
      <t>キカク</t>
    </rPh>
    <rPh sb="5" eb="7">
      <t>ウンエイ</t>
    </rPh>
    <rPh sb="7" eb="9">
      <t>ギョウム</t>
    </rPh>
    <rPh sb="9" eb="10">
      <t>トウ</t>
    </rPh>
    <rPh sb="11" eb="12">
      <t>カン</t>
    </rPh>
    <rPh sb="14" eb="16">
      <t>ヒヨウ</t>
    </rPh>
    <phoneticPr fontId="5"/>
  </si>
  <si>
    <t>演習企画・運営業務等に関する費用</t>
    <rPh sb="0" eb="2">
      <t>エンシュウ</t>
    </rPh>
    <rPh sb="2" eb="4">
      <t>キカク</t>
    </rPh>
    <rPh sb="5" eb="7">
      <t>ウンエイ</t>
    </rPh>
    <rPh sb="7" eb="10">
      <t>ギョウムナド</t>
    </rPh>
    <rPh sb="11" eb="12">
      <t>カン</t>
    </rPh>
    <rPh sb="14" eb="16">
      <t>ヒヨウ</t>
    </rPh>
    <phoneticPr fontId="5"/>
  </si>
  <si>
    <t>-</t>
    <phoneticPr fontId="5"/>
  </si>
  <si>
    <t>平成29年度金融業界横断的なサイバーセキュリティ演習への金融機関の参加件数を80件以上に引き上げる。</t>
    <rPh sb="0" eb="2">
      <t>ヘイセイ</t>
    </rPh>
    <rPh sb="4" eb="6">
      <t>ネンド</t>
    </rPh>
    <rPh sb="6" eb="9">
      <t>キンユウギョウ</t>
    </rPh>
    <rPh sb="9" eb="10">
      <t>カイ</t>
    </rPh>
    <rPh sb="10" eb="13">
      <t>オウダンテキ</t>
    </rPh>
    <rPh sb="24" eb="26">
      <t>エンシュウ</t>
    </rPh>
    <rPh sb="28" eb="30">
      <t>キンユウ</t>
    </rPh>
    <rPh sb="30" eb="32">
      <t>キカン</t>
    </rPh>
    <rPh sb="33" eb="35">
      <t>サンカ</t>
    </rPh>
    <rPh sb="35" eb="37">
      <t>ケンスウ</t>
    </rPh>
    <rPh sb="40" eb="41">
      <t>ケン</t>
    </rPh>
    <rPh sb="41" eb="43">
      <t>イジョウ</t>
    </rPh>
    <rPh sb="44" eb="45">
      <t>ヒ</t>
    </rPh>
    <rPh sb="46" eb="47">
      <t>ア</t>
    </rPh>
    <phoneticPr fontId="5"/>
  </si>
  <si>
    <t>金融業界横断的なサイバーセキュリティ演習については、参加金融機関に応分の負担を求めている（演習実施にかかる費用負担の割合は、金融庁55%程度、参加金融機関45%程度）。</t>
    <rPh sb="68" eb="70">
      <t>テイド</t>
    </rPh>
    <rPh sb="80" eb="82">
      <t>テイド</t>
    </rPh>
    <phoneticPr fontId="5"/>
  </si>
  <si>
    <t>※100万円未満</t>
    <rPh sb="4" eb="6">
      <t>マンエン</t>
    </rPh>
    <rPh sb="6" eb="8">
      <t>ミマン</t>
    </rPh>
    <phoneticPr fontId="5"/>
  </si>
  <si>
    <t>サイバーセキュリティに関する知見の向上を目的とした外部研修等に係る受講料</t>
    <rPh sb="11" eb="12">
      <t>カン</t>
    </rPh>
    <rPh sb="14" eb="16">
      <t>チケン</t>
    </rPh>
    <rPh sb="17" eb="19">
      <t>コウジョウ</t>
    </rPh>
    <rPh sb="20" eb="22">
      <t>モクテキ</t>
    </rPh>
    <rPh sb="25" eb="27">
      <t>ガイブ</t>
    </rPh>
    <rPh sb="27" eb="29">
      <t>ケンシュウ</t>
    </rPh>
    <rPh sb="29" eb="30">
      <t>トウ</t>
    </rPh>
    <rPh sb="31" eb="32">
      <t>カカ</t>
    </rPh>
    <rPh sb="33" eb="36">
      <t>ジュコウリョウ</t>
    </rPh>
    <phoneticPr fontId="5"/>
  </si>
  <si>
    <t>有</t>
  </si>
  <si>
    <t>・平成28年度に実施した委託調査については、一般競争入札により委託業者を選定した。（複数者参加）
・平成28年度に実施した金融業界横断的なサイバーセキュリティ演習については、企画競争入札により委託業者を選定した。（複数者参加）
・競争性の無い随意契約（少額）となったものについては、他に同役務の提供を行っているものはいないため、競争性の余地がないものである。</t>
    <rPh sb="22" eb="24">
      <t>イッパン</t>
    </rPh>
    <rPh sb="24" eb="26">
      <t>キョウソウ</t>
    </rPh>
    <rPh sb="31" eb="33">
      <t>イタク</t>
    </rPh>
    <rPh sb="33" eb="35">
      <t>ギョウシャ</t>
    </rPh>
    <rPh sb="36" eb="38">
      <t>センテイ</t>
    </rPh>
    <rPh sb="42" eb="44">
      <t>フクスウ</t>
    </rPh>
    <rPh sb="44" eb="45">
      <t>シャ</t>
    </rPh>
    <rPh sb="45" eb="47">
      <t>サンカ</t>
    </rPh>
    <rPh sb="91" eb="93">
      <t>ニュウサツ</t>
    </rPh>
    <rPh sb="115" eb="118">
      <t>キョウソウセイ</t>
    </rPh>
    <rPh sb="119" eb="120">
      <t>ナ</t>
    </rPh>
    <rPh sb="121" eb="123">
      <t>ズイイ</t>
    </rPh>
    <rPh sb="123" eb="125">
      <t>ケイヤク</t>
    </rPh>
    <rPh sb="126" eb="128">
      <t>ショウガク</t>
    </rPh>
    <rPh sb="141" eb="142">
      <t>ホカ</t>
    </rPh>
    <rPh sb="143" eb="144">
      <t>ドウ</t>
    </rPh>
    <rPh sb="144" eb="146">
      <t>エキム</t>
    </rPh>
    <rPh sb="147" eb="149">
      <t>テイキョウ</t>
    </rPh>
    <rPh sb="150" eb="151">
      <t>オコナ</t>
    </rPh>
    <rPh sb="164" eb="167">
      <t>キョウソウセイ</t>
    </rPh>
    <rPh sb="168" eb="170">
      <t>ヨチ</t>
    </rPh>
    <phoneticPr fontId="5"/>
  </si>
  <si>
    <t>B.NECマネジメントパートナー(株)</t>
    <phoneticPr fontId="5"/>
  </si>
  <si>
    <t>○金融機関へのサイバー攻撃が金融システムの安定に影響を及ぼしかねない状況となっていることに鑑み、金融分野におけるサイバーセキュリティ対策向上に官民一体となって取り組むことにより、金融システム全体の強靭性を向上させること。</t>
    <phoneticPr fontId="5"/>
  </si>
  <si>
    <t>○サイバー攻撃を受けた際の金融機関内及び官民の連携体制や金融業界内のサイバー攻撃への対応態勢の確認等を目的に、「金融業界横断的なサイバーセキュリティ演習」を実施。
○海外における先進的事例を調査することを通じて、国内金融機関のサイバーセキュリティ対策の向上に資することを目的に、「金融機関のサイバーセキュリティ対策における経営陣・CISO等に期待される役割・責任」に関する委託調査等を実施。</t>
    <rPh sb="47" eb="49">
      <t>カクニン</t>
    </rPh>
    <rPh sb="49" eb="50">
      <t>ナド</t>
    </rPh>
    <rPh sb="93" eb="95">
      <t>ジレイ</t>
    </rPh>
    <rPh sb="96" eb="98">
      <t>チョウサ</t>
    </rPh>
    <rPh sb="103" eb="104">
      <t>ツウ</t>
    </rPh>
    <rPh sb="107" eb="109">
      <t>コクナイ</t>
    </rPh>
    <rPh sb="109" eb="111">
      <t>キンユウ</t>
    </rPh>
    <rPh sb="111" eb="113">
      <t>キカン</t>
    </rPh>
    <rPh sb="124" eb="126">
      <t>タイサク</t>
    </rPh>
    <rPh sb="127" eb="129">
      <t>コウジョウ</t>
    </rPh>
    <rPh sb="130" eb="131">
      <t>シ</t>
    </rPh>
    <rPh sb="136" eb="138">
      <t>モクテキ</t>
    </rPh>
    <rPh sb="141" eb="143">
      <t>キンユウ</t>
    </rPh>
    <rPh sb="143" eb="145">
      <t>キカン</t>
    </rPh>
    <rPh sb="156" eb="158">
      <t>タイサク</t>
    </rPh>
    <rPh sb="162" eb="164">
      <t>ケイエイ</t>
    </rPh>
    <rPh sb="164" eb="165">
      <t>ジン</t>
    </rPh>
    <rPh sb="170" eb="171">
      <t>トウ</t>
    </rPh>
    <rPh sb="172" eb="174">
      <t>キタイ</t>
    </rPh>
    <rPh sb="177" eb="179">
      <t>ヤクワリ</t>
    </rPh>
    <rPh sb="180" eb="182">
      <t>セキニン</t>
    </rPh>
    <phoneticPr fontId="5"/>
  </si>
  <si>
    <t>NECマネジメントパートナー(株)</t>
    <phoneticPr fontId="5"/>
  </si>
  <si>
    <t>演習の委託費用の不用理由としては、入札の落札価格が、当初の想定より低価格であったため。</t>
    <rPh sb="0" eb="2">
      <t>エンシュウ</t>
    </rPh>
    <rPh sb="3" eb="5">
      <t>イタク</t>
    </rPh>
    <rPh sb="5" eb="7">
      <t>ヒヨウ</t>
    </rPh>
    <rPh sb="8" eb="10">
      <t>フヨウ</t>
    </rPh>
    <rPh sb="10" eb="12">
      <t>リユウ</t>
    </rPh>
    <rPh sb="17" eb="19">
      <t>ニュウサツ</t>
    </rPh>
    <rPh sb="20" eb="22">
      <t>ラクサツ</t>
    </rPh>
    <rPh sb="22" eb="24">
      <t>カカク</t>
    </rPh>
    <rPh sb="26" eb="28">
      <t>トウショ</t>
    </rPh>
    <rPh sb="29" eb="31">
      <t>ソウテイ</t>
    </rPh>
    <rPh sb="33" eb="36">
      <t>テイカカク</t>
    </rPh>
    <phoneticPr fontId="5"/>
  </si>
  <si>
    <t>担当課の集計結果</t>
    <rPh sb="0" eb="2">
      <t>タントウ</t>
    </rPh>
    <rPh sb="2" eb="3">
      <t>カ</t>
    </rPh>
    <rPh sb="4" eb="6">
      <t>シュウケイ</t>
    </rPh>
    <rPh sb="6" eb="8">
      <t>ケッカ</t>
    </rPh>
    <phoneticPr fontId="5"/>
  </si>
  <si>
    <t>-</t>
    <phoneticPr fontId="5"/>
  </si>
  <si>
    <t>「金融分野におけるサイバーセキュリティ強化に向けた取組方針」（平成27年7月2日公表）
未来投資戦略2017（平成29年6月9日閣議決定）
経済財政運営と改革の基本方針2017（平成29年6月9日閣議決定）</t>
    <rPh sb="44" eb="46">
      <t>ミライ</t>
    </rPh>
    <rPh sb="46" eb="48">
      <t>トウシ</t>
    </rPh>
    <rPh sb="48" eb="50">
      <t>センリャク</t>
    </rPh>
    <phoneticPr fontId="5"/>
  </si>
  <si>
    <t>-</t>
    <phoneticPr fontId="5"/>
  </si>
  <si>
    <t>（外部有識者点検対象外）</t>
    <phoneticPr fontId="5"/>
  </si>
  <si>
    <t>○本経費については、効率的な予算執行の観点から、競争性の確保・経費削減に努めることとするが、喫緊の課題である金融機関全体のサイバーセキュリティの確保のため、より多くの金融機関に演習機会を与える必要があることなどから、30年度においては、前年度比14百万円の増額要求を行う。</t>
    <rPh sb="31" eb="33">
      <t>ケイヒ</t>
    </rPh>
    <rPh sb="72" eb="74">
      <t>カクホ</t>
    </rPh>
    <phoneticPr fontId="5"/>
  </si>
  <si>
    <t>○本経費は、金融業界全体のサイバーセキュリティ確保に向け、演習等を通じた金融機関のサイバー攻撃への対応能力の向上及び先進的なサイバーセキュリティ対策の取組等の把握のために必要と認められる。
○ただし、効率的な予算執行の観点から、引き続き一般競争入札を実施するなど、競争性の確保・経費削減に努めていく必要がある。</t>
    <rPh sb="45" eb="47">
      <t>コウゲキ</t>
    </rPh>
    <rPh sb="139" eb="141">
      <t>ケイヒ</t>
    </rPh>
    <phoneticPr fontId="5"/>
  </si>
  <si>
    <t>○金融業界横断的なサイバーセキュリティ演習については、金融業界全体のセキュリティレベルの底上げを図ることを目的に継続的に実施するため、30年度も演習を実施するための予算を確保する必要がある。事業の効率性・有効性の観点から適切に実施することとする。
○委託調査等経費については、調査の目的に即した所要の成果が得られたところであるが、サイバー攻撃の手口は日進月歩であり、これに対する対策も日々進化している。したがって、金融機関に求めるべき対策や各国における先進的な取組みも日々進化しており、継続的に把握することが重要である。そのため、30年度も委託調査等を実施するための予算を確保する必要がある。</t>
    <phoneticPr fontId="5"/>
  </si>
  <si>
    <t xml:space="preserve">金融業界全体のサイバーセキュリティの確保は喫緊の課題であり、演習等を通じて金融機関のサイバー攻撃への対応能力の向上を図っていく必要がある。その際には、中小金融機関のサイバーセキュリティ対策を向上させることにより、金融業界全体のサイバー攻撃への対応能力の底上げを図っていくことが重要なポイントであると考えられることから、中小金融機関を中心に、.より多くの金融機関に演習機会を与えるため、演習の実施に係る経費を増額要求していることが増加の主な理由。
（参考）
30年度要求のうち「新しい日本のための優先課題推進枠」：79百万円
</t>
    <rPh sb="117" eb="119">
      <t>コウゲキ</t>
    </rPh>
    <rPh sb="159" eb="161">
      <t>チュウショウ</t>
    </rPh>
    <rPh sb="161" eb="163">
      <t>キンユウ</t>
    </rPh>
    <rPh sb="163" eb="165">
      <t>キカン</t>
    </rPh>
    <rPh sb="166" eb="168">
      <t>チュウシン</t>
    </rPh>
    <rPh sb="173" eb="174">
      <t>オオ</t>
    </rPh>
    <rPh sb="176" eb="178">
      <t>キンユウ</t>
    </rPh>
    <rPh sb="178" eb="180">
      <t>キカン</t>
    </rPh>
    <rPh sb="181" eb="183">
      <t>エンシュウ</t>
    </rPh>
    <rPh sb="183" eb="185">
      <t>キカイ</t>
    </rPh>
    <rPh sb="186" eb="187">
      <t>アタ</t>
    </rPh>
    <rPh sb="192" eb="194">
      <t>エンシュウ</t>
    </rPh>
    <rPh sb="195" eb="197">
      <t>ジッシ</t>
    </rPh>
    <rPh sb="198" eb="199">
      <t>カカ</t>
    </rPh>
    <rPh sb="200" eb="202">
      <t>ケイヒ</t>
    </rPh>
    <rPh sb="203" eb="205">
      <t>ゾウガク</t>
    </rPh>
    <rPh sb="205" eb="207">
      <t>ヨウキュウ</t>
    </rPh>
    <rPh sb="214" eb="216">
      <t>ゾウカ</t>
    </rPh>
    <rPh sb="217" eb="218">
      <t>オモ</t>
    </rPh>
    <rPh sb="219" eb="221">
      <t>リユウ</t>
    </rPh>
    <phoneticPr fontId="5"/>
  </si>
  <si>
    <t>金融業界横断的なサイバーセキュリティ演習の参加金融機関数</t>
    <phoneticPr fontId="5"/>
  </si>
  <si>
    <t>80社</t>
    <rPh sb="2" eb="3">
      <t>シャ</t>
    </rPh>
    <phoneticPr fontId="5"/>
  </si>
  <si>
    <t>29年度</t>
    <rPh sb="2" eb="4">
      <t>ネンド</t>
    </rPh>
    <phoneticPr fontId="5"/>
  </si>
  <si>
    <t>-</t>
    <phoneticPr fontId="5"/>
  </si>
  <si>
    <t>横断的施策－１　IT技術の進展等の環境変化を踏まえた戦略的な対応</t>
    <rPh sb="0" eb="3">
      <t>オウダンテキ</t>
    </rPh>
    <rPh sb="3" eb="5">
      <t>セサク</t>
    </rPh>
    <rPh sb="10" eb="12">
      <t>ギジュツ</t>
    </rPh>
    <rPh sb="13" eb="15">
      <t>シンテン</t>
    </rPh>
    <rPh sb="15" eb="16">
      <t>トウ</t>
    </rPh>
    <rPh sb="17" eb="19">
      <t>カンキョウ</t>
    </rPh>
    <rPh sb="19" eb="21">
      <t>ヘンカ</t>
    </rPh>
    <rPh sb="22" eb="23">
      <t>フ</t>
    </rPh>
    <rPh sb="26" eb="29">
      <t>センリャクテキ</t>
    </rPh>
    <rPh sb="30" eb="32">
      <t>タイオウ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</si>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</sst>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103188</xdr:colOff>
      <xdr:row>740</xdr:row>
      <xdr:rowOff>171450</xdr:rowOff>
    </xdr:from>
    <xdr:to>
      <xdr:col>38</xdr:col>
      <xdr:colOff>81643</xdr:colOff>
      <xdr:row>752</xdr:row>
      <xdr:rowOff>185045</xdr:rowOff>
    </xdr:to>
    <xdr:grpSp>
      <xdr:nvGrpSpPr>
        <xdr:cNvPr id="12" name="グループ化 11"/>
        <xdr:cNvGrpSpPr/>
      </xdr:nvGrpSpPr>
      <xdr:grpSpPr>
        <a:xfrm>
          <a:off x="1716835" y="42428832"/>
          <a:ext cx="6029632" cy="4182184"/>
          <a:chOff x="2536648" y="33363273"/>
          <a:chExt cx="6096441" cy="4284108"/>
        </a:xfrm>
      </xdr:grpSpPr>
      <xdr:sp macro="" textlink="">
        <xdr:nvSpPr>
          <xdr:cNvPr id="13" name="テキスト ボックス 12"/>
          <xdr:cNvSpPr txBox="1"/>
        </xdr:nvSpPr>
        <xdr:spPr>
          <a:xfrm>
            <a:off x="3973216" y="33363273"/>
            <a:ext cx="2884784" cy="80492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金融庁</a:t>
            </a:r>
            <a:endParaRPr kumimoji="1" lang="en-US" altLang="ja-JP" sz="1100"/>
          </a:p>
          <a:p>
            <a:pPr algn="ctr">
              <a:lnSpc>
                <a:spcPts val="1300"/>
              </a:lnSpc>
            </a:pPr>
            <a:r>
              <a:rPr kumimoji="1" lang="ja-JP" altLang="en-US" sz="1100"/>
              <a:t>２５．９百万円</a:t>
            </a:r>
          </a:p>
        </xdr:txBody>
      </xdr:sp>
      <xdr:sp macro="" textlink="">
        <xdr:nvSpPr>
          <xdr:cNvPr id="14" name="Line 21"/>
          <xdr:cNvSpPr>
            <a:spLocks noChangeShapeType="1"/>
          </xdr:cNvSpPr>
        </xdr:nvSpPr>
        <xdr:spPr bwMode="auto">
          <a:xfrm flipH="1">
            <a:off x="3800957" y="34990318"/>
            <a:ext cx="5322" cy="842142"/>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15" name="Rectangle 3"/>
          <xdr:cNvSpPr>
            <a:spLocks noChangeArrowheads="1"/>
          </xdr:cNvSpPr>
        </xdr:nvSpPr>
        <xdr:spPr bwMode="auto">
          <a:xfrm>
            <a:off x="2536648" y="35827472"/>
            <a:ext cx="2733261" cy="6423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　㈱ＮＴＴデータ経営研究所 </a:t>
            </a:r>
            <a:endParaRPr lang="en-US" altLang="ja-JP" sz="1000" b="0" i="0" u="none" strike="noStrike" baseline="0">
              <a:solidFill>
                <a:sysClr val="windowText" lastClr="000000"/>
              </a:solidFill>
              <a:latin typeface="+mn-lt"/>
              <a:ea typeface="+mn-ea"/>
            </a:endParaRPr>
          </a:p>
          <a:p>
            <a:pPr algn="ctr" rtl="0">
              <a:lnSpc>
                <a:spcPts val="1300"/>
              </a:lnSpc>
              <a:defRPr sz="1000"/>
            </a:pPr>
            <a:r>
              <a:rPr lang="ja-JP" altLang="en-US" sz="1000" b="0" i="0" u="none" strike="noStrike" baseline="0">
                <a:solidFill>
                  <a:sysClr val="windowText" lastClr="000000"/>
                </a:solidFill>
                <a:latin typeface="+mn-lt"/>
                <a:ea typeface="+mn-ea"/>
              </a:rPr>
              <a:t>２０．１百万円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16" name="大かっこ 15"/>
          <xdr:cNvSpPr/>
        </xdr:nvSpPr>
        <xdr:spPr>
          <a:xfrm>
            <a:off x="2553797" y="36656512"/>
            <a:ext cx="4174830" cy="990869"/>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j-ea"/>
                <a:ea typeface="+mj-ea"/>
              </a:rPr>
              <a:t>・「金融業界横断的なサイバーセキュリティ演習」の企画・運営業務</a:t>
            </a:r>
            <a:endParaRPr kumimoji="1" lang="en-US" altLang="ja-JP" sz="1100">
              <a:latin typeface="+mj-ea"/>
              <a:ea typeface="+mj-ea"/>
            </a:endParaRPr>
          </a:p>
          <a:p>
            <a:pPr algn="l">
              <a:lnSpc>
                <a:spcPts val="1300"/>
              </a:lnSpc>
            </a:pPr>
            <a:r>
              <a:rPr kumimoji="1" lang="ja-JP" altLang="en-US" sz="1100">
                <a:latin typeface="+mj-ea"/>
                <a:ea typeface="+mj-ea"/>
              </a:rPr>
              <a:t>・「金融機関のサイバーセキュリティ対策における経営陣・</a:t>
            </a:r>
            <a:r>
              <a:rPr kumimoji="1" lang="en-US" altLang="ja-JP" sz="1100">
                <a:latin typeface="+mj-ea"/>
                <a:ea typeface="+mj-ea"/>
              </a:rPr>
              <a:t>CISO</a:t>
            </a:r>
            <a:r>
              <a:rPr kumimoji="1" lang="ja-JP" altLang="en-US" sz="1100">
                <a:latin typeface="+mj-ea"/>
                <a:ea typeface="+mj-ea"/>
              </a:rPr>
              <a:t>等に期待される役割・責任」に関する調査研究委託業務</a:t>
            </a:r>
            <a:endParaRPr kumimoji="1" lang="ja-JP" altLang="en-US" sz="1100"/>
          </a:p>
        </xdr:txBody>
      </xdr:sp>
      <xdr:sp macro="" textlink="">
        <xdr:nvSpPr>
          <xdr:cNvPr id="17" name="大かっこ 16"/>
          <xdr:cNvSpPr/>
        </xdr:nvSpPr>
        <xdr:spPr>
          <a:xfrm>
            <a:off x="6947250" y="33494382"/>
            <a:ext cx="1685839" cy="1270469"/>
          </a:xfrm>
          <a:prstGeom prst="bracketPair">
            <a:avLst>
              <a:gd name="adj" fmla="val 109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○うち事務費</a:t>
            </a:r>
            <a:endParaRPr kumimoji="1" lang="en-US" altLang="ja-JP" sz="1100">
              <a:solidFill>
                <a:sysClr val="windowText" lastClr="000000"/>
              </a:solidFill>
            </a:endParaRPr>
          </a:p>
          <a:p>
            <a:pPr algn="l"/>
            <a:r>
              <a:rPr kumimoji="1" lang="ja-JP" altLang="en-US" sz="1100">
                <a:solidFill>
                  <a:sysClr val="windowText" lastClr="000000"/>
                </a:solidFill>
              </a:rPr>
              <a:t>　・職員旅費</a:t>
            </a:r>
            <a:endParaRPr kumimoji="1" lang="en-US" altLang="ja-JP" sz="1100"/>
          </a:p>
          <a:p>
            <a:pPr algn="l"/>
            <a:r>
              <a:rPr kumimoji="1" lang="ja-JP" altLang="en-US" sz="1100"/>
              <a:t>　　４．３百万円　</a:t>
            </a:r>
            <a:endParaRPr kumimoji="1" lang="en-US" altLang="ja-JP" sz="1100"/>
          </a:p>
          <a:p>
            <a:pPr algn="l"/>
            <a:r>
              <a:rPr kumimoji="1" lang="ja-JP" altLang="en-US" sz="1100"/>
              <a:t>　・委員手当</a:t>
            </a:r>
            <a:endParaRPr kumimoji="1" lang="en-US" altLang="ja-JP" sz="1100"/>
          </a:p>
          <a:p>
            <a:pPr algn="l"/>
            <a:r>
              <a:rPr kumimoji="1" lang="ja-JP" altLang="en-US" sz="1100"/>
              <a:t>　　</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sp macro="" textlink="">
        <xdr:nvSpPr>
          <xdr:cNvPr id="18" name="テキスト ボックス 17"/>
          <xdr:cNvSpPr txBox="1"/>
        </xdr:nvSpPr>
        <xdr:spPr>
          <a:xfrm>
            <a:off x="3485163" y="35359521"/>
            <a:ext cx="2852115" cy="467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一般競争契約（総合評価）</a:t>
            </a:r>
            <a:endParaRPr kumimoji="1" lang="en-US" altLang="ja-JP" sz="1100"/>
          </a:p>
          <a:p>
            <a:pPr algn="ctr"/>
            <a:r>
              <a:rPr kumimoji="1" lang="ja-JP" altLang="en-US" sz="1100"/>
              <a:t>随意契約（企画競争）等</a:t>
            </a:r>
            <a:r>
              <a:rPr kumimoji="1" lang="en-US" altLang="ja-JP" sz="1100"/>
              <a:t>】</a:t>
            </a:r>
            <a:endParaRPr kumimoji="1" lang="ja-JP" altLang="en-US" sz="1100"/>
          </a:p>
        </xdr:txBody>
      </xdr:sp>
    </xdr:grpSp>
    <xdr:clientData/>
  </xdr:twoCellAnchor>
  <xdr:twoCellAnchor>
    <xdr:from>
      <xdr:col>37</xdr:col>
      <xdr:colOff>190501</xdr:colOff>
      <xdr:row>745</xdr:row>
      <xdr:rowOff>13607</xdr:rowOff>
    </xdr:from>
    <xdr:to>
      <xdr:col>37</xdr:col>
      <xdr:colOff>195828</xdr:colOff>
      <xdr:row>747</xdr:row>
      <xdr:rowOff>143247</xdr:rowOff>
    </xdr:to>
    <xdr:sp macro="" textlink="">
      <xdr:nvSpPr>
        <xdr:cNvPr id="19" name="Line 21"/>
        <xdr:cNvSpPr>
          <a:spLocks noChangeShapeType="1"/>
        </xdr:cNvSpPr>
      </xdr:nvSpPr>
      <xdr:spPr bwMode="auto">
        <a:xfrm flipH="1">
          <a:off x="7742465" y="43610893"/>
          <a:ext cx="5327" cy="837211"/>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22</xdr:col>
      <xdr:colOff>195152</xdr:colOff>
      <xdr:row>742</xdr:row>
      <xdr:rowOff>264088</xdr:rowOff>
    </xdr:from>
    <xdr:to>
      <xdr:col>23</xdr:col>
      <xdr:colOff>0</xdr:colOff>
      <xdr:row>745</xdr:row>
      <xdr:rowOff>40821</xdr:rowOff>
    </xdr:to>
    <xdr:cxnSp macro="">
      <xdr:nvCxnSpPr>
        <xdr:cNvPr id="10" name="直線コネクタ 9"/>
        <xdr:cNvCxnSpPr/>
      </xdr:nvCxnSpPr>
      <xdr:spPr>
        <a:xfrm>
          <a:off x="4685509" y="42800017"/>
          <a:ext cx="8955" cy="8380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149265</xdr:colOff>
      <xdr:row>745</xdr:row>
      <xdr:rowOff>13607</xdr:rowOff>
    </xdr:from>
    <xdr:to>
      <xdr:col>37</xdr:col>
      <xdr:colOff>195828</xdr:colOff>
      <xdr:row>745</xdr:row>
      <xdr:rowOff>20039</xdr:rowOff>
    </xdr:to>
    <xdr:cxnSp macro="">
      <xdr:nvCxnSpPr>
        <xdr:cNvPr id="20" name="直線コネクタ 19"/>
        <xdr:cNvCxnSpPr>
          <a:stCxn id="14" idx="0"/>
          <a:endCxn id="19" idx="0"/>
        </xdr:cNvCxnSpPr>
      </xdr:nvCxnSpPr>
      <xdr:spPr>
        <a:xfrm flipV="1">
          <a:off x="3006765" y="43610893"/>
          <a:ext cx="4741027" cy="6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136072</xdr:colOff>
      <xdr:row>747</xdr:row>
      <xdr:rowOff>149679</xdr:rowOff>
    </xdr:from>
    <xdr:to>
      <xdr:col>45</xdr:col>
      <xdr:colOff>14177</xdr:colOff>
      <xdr:row>749</xdr:row>
      <xdr:rowOff>80662</xdr:rowOff>
    </xdr:to>
    <xdr:sp macro="" textlink="">
      <xdr:nvSpPr>
        <xdr:cNvPr id="30" name="Rectangle 3"/>
        <xdr:cNvSpPr>
          <a:spLocks noChangeArrowheads="1"/>
        </xdr:cNvSpPr>
      </xdr:nvSpPr>
      <xdr:spPr bwMode="auto">
        <a:xfrm>
          <a:off x="6463393" y="44454536"/>
          <a:ext cx="2735605" cy="6385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NEC</a:t>
          </a:r>
          <a:r>
            <a:rPr lang="ja-JP" altLang="en-US" sz="1100" b="0" i="0" u="none" strike="noStrike" baseline="0">
              <a:solidFill>
                <a:sysClr val="windowText" lastClr="000000"/>
              </a:solidFill>
              <a:latin typeface="ＭＳ Ｐゴシック"/>
              <a:ea typeface="ＭＳ Ｐゴシック"/>
            </a:rPr>
            <a:t>マネジメントパートナー</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mn-ea"/>
            <a:ea typeface="+mn-ea"/>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０．９百万円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37</xdr:col>
      <xdr:colOff>13607</xdr:colOff>
      <xdr:row>745</xdr:row>
      <xdr:rowOff>340178</xdr:rowOff>
    </xdr:from>
    <xdr:to>
      <xdr:col>49</xdr:col>
      <xdr:colOff>418882</xdr:colOff>
      <xdr:row>747</xdr:row>
      <xdr:rowOff>97129</xdr:rowOff>
    </xdr:to>
    <xdr:sp macro="" textlink="">
      <xdr:nvSpPr>
        <xdr:cNvPr id="36" name="テキスト ボックス 35"/>
        <xdr:cNvSpPr txBox="1"/>
      </xdr:nvSpPr>
      <xdr:spPr>
        <a:xfrm>
          <a:off x="7565571" y="43937464"/>
          <a:ext cx="2854561" cy="464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108857</xdr:colOff>
      <xdr:row>749</xdr:row>
      <xdr:rowOff>272143</xdr:rowOff>
    </xdr:from>
    <xdr:to>
      <xdr:col>49</xdr:col>
      <xdr:colOff>409231</xdr:colOff>
      <xdr:row>752</xdr:row>
      <xdr:rowOff>195853</xdr:rowOff>
    </xdr:to>
    <xdr:sp macro="" textlink="">
      <xdr:nvSpPr>
        <xdr:cNvPr id="38" name="大かっこ 37"/>
        <xdr:cNvSpPr/>
      </xdr:nvSpPr>
      <xdr:spPr>
        <a:xfrm>
          <a:off x="6232071" y="45284572"/>
          <a:ext cx="4178410" cy="985067"/>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・サイバーセキュリティに関する知見の向上を目的とした外部研修等に係る受講料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5" zoomScale="85" zoomScaleNormal="75" zoomScaleSheetLayoutView="8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19</v>
      </c>
      <c r="AT2" s="962"/>
      <c r="AU2" s="962"/>
      <c r="AV2" s="52" t="str">
        <f>IF(AW2="", "", "-")</f>
        <v/>
      </c>
      <c r="AW2" s="934"/>
      <c r="AX2" s="934"/>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544</v>
      </c>
      <c r="AK3" s="890"/>
      <c r="AL3" s="890"/>
      <c r="AM3" s="890"/>
      <c r="AN3" s="890"/>
      <c r="AO3" s="890"/>
      <c r="AP3" s="890"/>
      <c r="AQ3" s="890"/>
      <c r="AR3" s="890"/>
      <c r="AS3" s="890"/>
      <c r="AT3" s="890"/>
      <c r="AU3" s="890"/>
      <c r="AV3" s="890"/>
      <c r="AW3" s="890"/>
      <c r="AX3" s="24" t="s">
        <v>66</v>
      </c>
    </row>
    <row r="4" spans="1:50" ht="24.75" customHeight="1" x14ac:dyDescent="0.15">
      <c r="A4" s="724" t="s">
        <v>26</v>
      </c>
      <c r="B4" s="725"/>
      <c r="C4" s="725"/>
      <c r="D4" s="725"/>
      <c r="E4" s="725"/>
      <c r="F4" s="725"/>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0" t="s">
        <v>74</v>
      </c>
      <c r="H5" s="861"/>
      <c r="I5" s="861"/>
      <c r="J5" s="861"/>
      <c r="K5" s="861"/>
      <c r="L5" s="861"/>
      <c r="M5" s="862" t="s">
        <v>67</v>
      </c>
      <c r="N5" s="863"/>
      <c r="O5" s="863"/>
      <c r="P5" s="863"/>
      <c r="Q5" s="863"/>
      <c r="R5" s="864"/>
      <c r="S5" s="865" t="s">
        <v>132</v>
      </c>
      <c r="T5" s="861"/>
      <c r="U5" s="861"/>
      <c r="V5" s="861"/>
      <c r="W5" s="861"/>
      <c r="X5" s="866"/>
      <c r="Y5" s="718" t="s">
        <v>3</v>
      </c>
      <c r="Z5" s="554"/>
      <c r="AA5" s="554"/>
      <c r="AB5" s="554"/>
      <c r="AC5" s="554"/>
      <c r="AD5" s="555"/>
      <c r="AE5" s="719" t="s">
        <v>547</v>
      </c>
      <c r="AF5" s="719"/>
      <c r="AG5" s="719"/>
      <c r="AH5" s="719"/>
      <c r="AI5" s="719"/>
      <c r="AJ5" s="719"/>
      <c r="AK5" s="719"/>
      <c r="AL5" s="719"/>
      <c r="AM5" s="719"/>
      <c r="AN5" s="719"/>
      <c r="AO5" s="719"/>
      <c r="AP5" s="720"/>
      <c r="AQ5" s="721" t="s">
        <v>548</v>
      </c>
      <c r="AR5" s="722"/>
      <c r="AS5" s="722"/>
      <c r="AT5" s="722"/>
      <c r="AU5" s="722"/>
      <c r="AV5" s="722"/>
      <c r="AW5" s="722"/>
      <c r="AX5" s="723"/>
    </row>
    <row r="6" spans="1:50" ht="39" customHeight="1" x14ac:dyDescent="0.15">
      <c r="A6" s="726" t="s">
        <v>4</v>
      </c>
      <c r="B6" s="727"/>
      <c r="C6" s="727"/>
      <c r="D6" s="727"/>
      <c r="E6" s="727"/>
      <c r="F6" s="72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95.2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619</v>
      </c>
      <c r="AF7" s="936"/>
      <c r="AG7" s="936"/>
      <c r="AH7" s="936"/>
      <c r="AI7" s="936"/>
      <c r="AJ7" s="936"/>
      <c r="AK7" s="936"/>
      <c r="AL7" s="936"/>
      <c r="AM7" s="936"/>
      <c r="AN7" s="936"/>
      <c r="AO7" s="936"/>
      <c r="AP7" s="936"/>
      <c r="AQ7" s="936"/>
      <c r="AR7" s="936"/>
      <c r="AS7" s="936"/>
      <c r="AT7" s="936"/>
      <c r="AU7" s="936"/>
      <c r="AV7" s="936"/>
      <c r="AW7" s="936"/>
      <c r="AX7" s="937"/>
    </row>
    <row r="8" spans="1:50" ht="28.5" customHeight="1" x14ac:dyDescent="0.15">
      <c r="A8" s="511" t="s">
        <v>391</v>
      </c>
      <c r="B8" s="512"/>
      <c r="C8" s="512"/>
      <c r="D8" s="512"/>
      <c r="E8" s="512"/>
      <c r="F8" s="513"/>
      <c r="G8" s="963" t="str">
        <f>入力規則等!A26</f>
        <v>-</v>
      </c>
      <c r="H8" s="740"/>
      <c r="I8" s="740"/>
      <c r="J8" s="740"/>
      <c r="K8" s="740"/>
      <c r="L8" s="740"/>
      <c r="M8" s="740"/>
      <c r="N8" s="740"/>
      <c r="O8" s="740"/>
      <c r="P8" s="740"/>
      <c r="Q8" s="740"/>
      <c r="R8" s="740"/>
      <c r="S8" s="740"/>
      <c r="T8" s="740"/>
      <c r="U8" s="740"/>
      <c r="V8" s="740"/>
      <c r="W8" s="740"/>
      <c r="X8" s="964"/>
      <c r="Y8" s="867" t="s">
        <v>392</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0" t="s">
        <v>24</v>
      </c>
      <c r="B9" s="871"/>
      <c r="C9" s="871"/>
      <c r="D9" s="871"/>
      <c r="E9" s="871"/>
      <c r="F9" s="871"/>
      <c r="G9" s="872" t="s">
        <v>613</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7.75" customHeight="1" x14ac:dyDescent="0.15">
      <c r="A10" s="678" t="s">
        <v>31</v>
      </c>
      <c r="B10" s="679"/>
      <c r="C10" s="679"/>
      <c r="D10" s="679"/>
      <c r="E10" s="679"/>
      <c r="F10" s="679"/>
      <c r="G10" s="769" t="s">
        <v>614</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7" t="s">
        <v>25</v>
      </c>
      <c r="B12" s="968"/>
      <c r="C12" s="968"/>
      <c r="D12" s="968"/>
      <c r="E12" s="968"/>
      <c r="F12" s="969"/>
      <c r="G12" s="777"/>
      <c r="H12" s="778"/>
      <c r="I12" s="778"/>
      <c r="J12" s="778"/>
      <c r="K12" s="778"/>
      <c r="L12" s="778"/>
      <c r="M12" s="778"/>
      <c r="N12" s="778"/>
      <c r="O12" s="77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t="s">
        <v>566</v>
      </c>
      <c r="Q13" s="676"/>
      <c r="R13" s="676"/>
      <c r="S13" s="676"/>
      <c r="T13" s="676"/>
      <c r="U13" s="676"/>
      <c r="V13" s="677"/>
      <c r="W13" s="675" t="s">
        <v>566</v>
      </c>
      <c r="X13" s="676"/>
      <c r="Y13" s="676"/>
      <c r="Z13" s="676"/>
      <c r="AA13" s="676"/>
      <c r="AB13" s="676"/>
      <c r="AC13" s="677"/>
      <c r="AD13" s="675">
        <v>45</v>
      </c>
      <c r="AE13" s="676"/>
      <c r="AF13" s="676"/>
      <c r="AG13" s="676"/>
      <c r="AH13" s="676"/>
      <c r="AI13" s="676"/>
      <c r="AJ13" s="677"/>
      <c r="AK13" s="675">
        <v>65</v>
      </c>
      <c r="AL13" s="676"/>
      <c r="AM13" s="676"/>
      <c r="AN13" s="676"/>
      <c r="AO13" s="676"/>
      <c r="AP13" s="676"/>
      <c r="AQ13" s="677"/>
      <c r="AR13" s="942">
        <v>79</v>
      </c>
      <c r="AS13" s="943"/>
      <c r="AT13" s="943"/>
      <c r="AU13" s="943"/>
      <c r="AV13" s="943"/>
      <c r="AW13" s="943"/>
      <c r="AX13" s="944"/>
    </row>
    <row r="14" spans="1:50" ht="21" customHeight="1" x14ac:dyDescent="0.15">
      <c r="A14" s="634"/>
      <c r="B14" s="635"/>
      <c r="C14" s="635"/>
      <c r="D14" s="635"/>
      <c r="E14" s="635"/>
      <c r="F14" s="636"/>
      <c r="G14" s="745"/>
      <c r="H14" s="746"/>
      <c r="I14" s="731" t="s">
        <v>9</v>
      </c>
      <c r="J14" s="780"/>
      <c r="K14" s="780"/>
      <c r="L14" s="780"/>
      <c r="M14" s="780"/>
      <c r="N14" s="780"/>
      <c r="O14" s="781"/>
      <c r="P14" s="675" t="s">
        <v>566</v>
      </c>
      <c r="Q14" s="676"/>
      <c r="R14" s="676"/>
      <c r="S14" s="676"/>
      <c r="T14" s="676"/>
      <c r="U14" s="676"/>
      <c r="V14" s="677"/>
      <c r="W14" s="675">
        <v>13</v>
      </c>
      <c r="X14" s="676"/>
      <c r="Y14" s="676"/>
      <c r="Z14" s="676"/>
      <c r="AA14" s="676"/>
      <c r="AB14" s="676"/>
      <c r="AC14" s="677"/>
      <c r="AD14" s="675">
        <v>-10</v>
      </c>
      <c r="AE14" s="676"/>
      <c r="AF14" s="676"/>
      <c r="AG14" s="676"/>
      <c r="AH14" s="676"/>
      <c r="AI14" s="676"/>
      <c r="AJ14" s="677"/>
      <c r="AK14" s="675" t="s">
        <v>620</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566</v>
      </c>
      <c r="Q15" s="676"/>
      <c r="R15" s="676"/>
      <c r="S15" s="676"/>
      <c r="T15" s="676"/>
      <c r="U15" s="676"/>
      <c r="V15" s="677"/>
      <c r="W15" s="675" t="s">
        <v>566</v>
      </c>
      <c r="X15" s="676"/>
      <c r="Y15" s="676"/>
      <c r="Z15" s="676"/>
      <c r="AA15" s="676"/>
      <c r="AB15" s="676"/>
      <c r="AC15" s="677"/>
      <c r="AD15" s="675" t="s">
        <v>566</v>
      </c>
      <c r="AE15" s="676"/>
      <c r="AF15" s="676"/>
      <c r="AG15" s="676"/>
      <c r="AH15" s="676"/>
      <c r="AI15" s="676"/>
      <c r="AJ15" s="677"/>
      <c r="AK15" s="675" t="s">
        <v>566</v>
      </c>
      <c r="AL15" s="676"/>
      <c r="AM15" s="676"/>
      <c r="AN15" s="676"/>
      <c r="AO15" s="676"/>
      <c r="AP15" s="676"/>
      <c r="AQ15" s="677"/>
      <c r="AR15" s="675" t="s">
        <v>566</v>
      </c>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566</v>
      </c>
      <c r="Q16" s="676"/>
      <c r="R16" s="676"/>
      <c r="S16" s="676"/>
      <c r="T16" s="676"/>
      <c r="U16" s="676"/>
      <c r="V16" s="677"/>
      <c r="W16" s="675" t="s">
        <v>566</v>
      </c>
      <c r="X16" s="676"/>
      <c r="Y16" s="676"/>
      <c r="Z16" s="676"/>
      <c r="AA16" s="676"/>
      <c r="AB16" s="676"/>
      <c r="AC16" s="677"/>
      <c r="AD16" s="675" t="s">
        <v>566</v>
      </c>
      <c r="AE16" s="676"/>
      <c r="AF16" s="676"/>
      <c r="AG16" s="676"/>
      <c r="AH16" s="676"/>
      <c r="AI16" s="676"/>
      <c r="AJ16" s="677"/>
      <c r="AK16" s="675" t="s">
        <v>566</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566</v>
      </c>
      <c r="Q17" s="676"/>
      <c r="R17" s="676"/>
      <c r="S17" s="676"/>
      <c r="T17" s="676"/>
      <c r="U17" s="676"/>
      <c r="V17" s="677"/>
      <c r="W17" s="675" t="s">
        <v>566</v>
      </c>
      <c r="X17" s="676"/>
      <c r="Y17" s="676"/>
      <c r="Z17" s="676"/>
      <c r="AA17" s="676"/>
      <c r="AB17" s="676"/>
      <c r="AC17" s="677"/>
      <c r="AD17" s="675">
        <v>-1</v>
      </c>
      <c r="AE17" s="676"/>
      <c r="AF17" s="676"/>
      <c r="AG17" s="676"/>
      <c r="AH17" s="676"/>
      <c r="AI17" s="676"/>
      <c r="AJ17" s="677"/>
      <c r="AK17" s="675" t="s">
        <v>567</v>
      </c>
      <c r="AL17" s="676"/>
      <c r="AM17" s="676"/>
      <c r="AN17" s="676"/>
      <c r="AO17" s="676"/>
      <c r="AP17" s="676"/>
      <c r="AQ17" s="677"/>
      <c r="AR17" s="940"/>
      <c r="AS17" s="940"/>
      <c r="AT17" s="940"/>
      <c r="AU17" s="940"/>
      <c r="AV17" s="940"/>
      <c r="AW17" s="940"/>
      <c r="AX17" s="941"/>
    </row>
    <row r="18" spans="1:50" ht="24.75" customHeight="1" x14ac:dyDescent="0.15">
      <c r="A18" s="634"/>
      <c r="B18" s="635"/>
      <c r="C18" s="635"/>
      <c r="D18" s="635"/>
      <c r="E18" s="635"/>
      <c r="F18" s="636"/>
      <c r="G18" s="747"/>
      <c r="H18" s="748"/>
      <c r="I18" s="736" t="s">
        <v>21</v>
      </c>
      <c r="J18" s="737"/>
      <c r="K18" s="737"/>
      <c r="L18" s="737"/>
      <c r="M18" s="737"/>
      <c r="N18" s="737"/>
      <c r="O18" s="738"/>
      <c r="P18" s="899">
        <f>SUM(P13:V17)</f>
        <v>0</v>
      </c>
      <c r="Q18" s="900"/>
      <c r="R18" s="900"/>
      <c r="S18" s="900"/>
      <c r="T18" s="900"/>
      <c r="U18" s="900"/>
      <c r="V18" s="901"/>
      <c r="W18" s="899">
        <f>SUM(W13:AC17)</f>
        <v>13</v>
      </c>
      <c r="X18" s="900"/>
      <c r="Y18" s="900"/>
      <c r="Z18" s="900"/>
      <c r="AA18" s="900"/>
      <c r="AB18" s="900"/>
      <c r="AC18" s="901"/>
      <c r="AD18" s="899">
        <f>SUM(AD13:AJ17)</f>
        <v>34</v>
      </c>
      <c r="AE18" s="900"/>
      <c r="AF18" s="900"/>
      <c r="AG18" s="900"/>
      <c r="AH18" s="900"/>
      <c r="AI18" s="900"/>
      <c r="AJ18" s="901"/>
      <c r="AK18" s="899">
        <f>SUM(AK13:AQ17)</f>
        <v>65</v>
      </c>
      <c r="AL18" s="900"/>
      <c r="AM18" s="900"/>
      <c r="AN18" s="900"/>
      <c r="AO18" s="900"/>
      <c r="AP18" s="900"/>
      <c r="AQ18" s="901"/>
      <c r="AR18" s="899">
        <f>SUM(AR13:AX17)</f>
        <v>79</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v>0</v>
      </c>
      <c r="Q19" s="676"/>
      <c r="R19" s="676"/>
      <c r="S19" s="676"/>
      <c r="T19" s="676"/>
      <c r="U19" s="676"/>
      <c r="V19" s="677"/>
      <c r="W19" s="675">
        <v>9</v>
      </c>
      <c r="X19" s="676"/>
      <c r="Y19" s="676"/>
      <c r="Z19" s="676"/>
      <c r="AA19" s="676"/>
      <c r="AB19" s="676"/>
      <c r="AC19" s="677"/>
      <c r="AD19" s="675">
        <v>26</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897" t="s">
        <v>11</v>
      </c>
      <c r="H20" s="898"/>
      <c r="I20" s="898"/>
      <c r="J20" s="898"/>
      <c r="K20" s="898"/>
      <c r="L20" s="898"/>
      <c r="M20" s="898"/>
      <c r="N20" s="898"/>
      <c r="O20" s="898"/>
      <c r="P20" s="351" t="str">
        <f>IF(P18=0, "-", SUM(P19)/P18)</f>
        <v>-</v>
      </c>
      <c r="Q20" s="351"/>
      <c r="R20" s="351"/>
      <c r="S20" s="351"/>
      <c r="T20" s="351"/>
      <c r="U20" s="351"/>
      <c r="V20" s="351"/>
      <c r="W20" s="351">
        <f t="shared" ref="W20" si="0">IF(W18=0, "-", SUM(W19)/W18)</f>
        <v>0.69230769230769229</v>
      </c>
      <c r="X20" s="351"/>
      <c r="Y20" s="351"/>
      <c r="Z20" s="351"/>
      <c r="AA20" s="351"/>
      <c r="AB20" s="351"/>
      <c r="AC20" s="351"/>
      <c r="AD20" s="351">
        <f t="shared" ref="AD20" si="1">IF(AD18=0, "-", SUM(AD19)/AD18)</f>
        <v>0.76470588235294112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70"/>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0.69230769230769229</v>
      </c>
      <c r="X21" s="351"/>
      <c r="Y21" s="351"/>
      <c r="Z21" s="351"/>
      <c r="AA21" s="351"/>
      <c r="AB21" s="351"/>
      <c r="AC21" s="351"/>
      <c r="AD21" s="351">
        <f t="shared" ref="AD21" si="3">IF(AD19=0, "-", SUM(AD19)/SUM(AD13,AD14))</f>
        <v>0.74285714285714288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568</v>
      </c>
      <c r="H23" s="977"/>
      <c r="I23" s="977"/>
      <c r="J23" s="977"/>
      <c r="K23" s="977"/>
      <c r="L23" s="977"/>
      <c r="M23" s="977"/>
      <c r="N23" s="977"/>
      <c r="O23" s="978"/>
      <c r="P23" s="942">
        <v>53</v>
      </c>
      <c r="Q23" s="943"/>
      <c r="R23" s="943"/>
      <c r="S23" s="943"/>
      <c r="T23" s="943"/>
      <c r="U23" s="943"/>
      <c r="V23" s="966"/>
      <c r="W23" s="942">
        <v>64</v>
      </c>
      <c r="X23" s="943"/>
      <c r="Y23" s="943"/>
      <c r="Z23" s="943"/>
      <c r="AA23" s="943"/>
      <c r="AB23" s="943"/>
      <c r="AC23" s="966"/>
      <c r="AD23" s="998" t="s">
        <v>625</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569</v>
      </c>
      <c r="H24" s="980"/>
      <c r="I24" s="980"/>
      <c r="J24" s="980"/>
      <c r="K24" s="980"/>
      <c r="L24" s="980"/>
      <c r="M24" s="980"/>
      <c r="N24" s="980"/>
      <c r="O24" s="981"/>
      <c r="P24" s="675">
        <v>9</v>
      </c>
      <c r="Q24" s="676"/>
      <c r="R24" s="676"/>
      <c r="S24" s="676"/>
      <c r="T24" s="676"/>
      <c r="U24" s="676"/>
      <c r="V24" s="677"/>
      <c r="W24" s="675">
        <v>11</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570</v>
      </c>
      <c r="H25" s="980"/>
      <c r="I25" s="980"/>
      <c r="J25" s="980"/>
      <c r="K25" s="980"/>
      <c r="L25" s="980"/>
      <c r="M25" s="980"/>
      <c r="N25" s="980"/>
      <c r="O25" s="981"/>
      <c r="P25" s="675">
        <v>2</v>
      </c>
      <c r="Q25" s="676"/>
      <c r="R25" s="676"/>
      <c r="S25" s="676"/>
      <c r="T25" s="676"/>
      <c r="U25" s="676"/>
      <c r="V25" s="677"/>
      <c r="W25" s="675">
        <v>2</v>
      </c>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574</v>
      </c>
      <c r="H26" s="980"/>
      <c r="I26" s="980"/>
      <c r="J26" s="980"/>
      <c r="K26" s="980"/>
      <c r="L26" s="980"/>
      <c r="M26" s="980"/>
      <c r="N26" s="980"/>
      <c r="O26" s="981"/>
      <c r="P26" s="675">
        <v>2</v>
      </c>
      <c r="Q26" s="676"/>
      <c r="R26" s="676"/>
      <c r="S26" s="676"/>
      <c r="T26" s="676"/>
      <c r="U26" s="676"/>
      <c r="V26" s="677"/>
      <c r="W26" s="675">
        <v>2</v>
      </c>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5"/>
      <c r="Q27" s="676"/>
      <c r="R27" s="676"/>
      <c r="S27" s="676"/>
      <c r="T27" s="676"/>
      <c r="U27" s="676"/>
      <c r="V27" s="677"/>
      <c r="W27" s="675"/>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899">
        <f>P29-SUM(P23:P27)</f>
        <v>-1</v>
      </c>
      <c r="Q28" s="900"/>
      <c r="R28" s="900"/>
      <c r="S28" s="900"/>
      <c r="T28" s="900"/>
      <c r="U28" s="900"/>
      <c r="V28" s="901"/>
      <c r="W28" s="899">
        <f>W29-SUM(W23:W27)</f>
        <v>0</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65</v>
      </c>
      <c r="Q29" s="958"/>
      <c r="R29" s="958"/>
      <c r="S29" s="958"/>
      <c r="T29" s="958"/>
      <c r="U29" s="958"/>
      <c r="V29" s="959"/>
      <c r="W29" s="957">
        <f>AR13</f>
        <v>79</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501</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8" t="s">
        <v>358</v>
      </c>
      <c r="AF30" s="938"/>
      <c r="AG30" s="938"/>
      <c r="AH30" s="938"/>
      <c r="AI30" s="938" t="s">
        <v>359</v>
      </c>
      <c r="AJ30" s="938"/>
      <c r="AK30" s="938"/>
      <c r="AL30" s="938"/>
      <c r="AM30" s="938" t="s">
        <v>365</v>
      </c>
      <c r="AN30" s="938"/>
      <c r="AO30" s="938"/>
      <c r="AP30" s="879"/>
      <c r="AQ30" s="788" t="s">
        <v>356</v>
      </c>
      <c r="AR30" s="789"/>
      <c r="AS30" s="789"/>
      <c r="AT30" s="790"/>
      <c r="AU30" s="795" t="s">
        <v>254</v>
      </c>
      <c r="AV30" s="795"/>
      <c r="AW30" s="795"/>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t="s">
        <v>618</v>
      </c>
      <c r="AR31" s="187"/>
      <c r="AS31" s="131" t="s">
        <v>357</v>
      </c>
      <c r="AT31" s="132"/>
      <c r="AU31" s="186">
        <v>29</v>
      </c>
      <c r="AV31" s="186"/>
      <c r="AW31" s="429" t="s">
        <v>301</v>
      </c>
      <c r="AX31" s="430"/>
    </row>
    <row r="32" spans="1:50" ht="27" customHeight="1" x14ac:dyDescent="0.15">
      <c r="A32" s="434"/>
      <c r="B32" s="432"/>
      <c r="C32" s="432"/>
      <c r="D32" s="432"/>
      <c r="E32" s="432"/>
      <c r="F32" s="433"/>
      <c r="G32" s="572" t="s">
        <v>606</v>
      </c>
      <c r="H32" s="573"/>
      <c r="I32" s="573"/>
      <c r="J32" s="573"/>
      <c r="K32" s="573"/>
      <c r="L32" s="573"/>
      <c r="M32" s="573"/>
      <c r="N32" s="573"/>
      <c r="O32" s="574"/>
      <c r="P32" s="100" t="s">
        <v>551</v>
      </c>
      <c r="Q32" s="100"/>
      <c r="R32" s="100"/>
      <c r="S32" s="100"/>
      <c r="T32" s="100"/>
      <c r="U32" s="100"/>
      <c r="V32" s="100"/>
      <c r="W32" s="100"/>
      <c r="X32" s="101"/>
      <c r="Y32" s="497" t="s">
        <v>13</v>
      </c>
      <c r="Z32" s="544"/>
      <c r="AA32" s="545"/>
      <c r="AB32" s="482" t="s">
        <v>552</v>
      </c>
      <c r="AC32" s="482"/>
      <c r="AD32" s="482"/>
      <c r="AE32" s="239" t="s">
        <v>553</v>
      </c>
      <c r="AF32" s="240"/>
      <c r="AG32" s="240"/>
      <c r="AH32" s="240"/>
      <c r="AI32" s="239" t="s">
        <v>554</v>
      </c>
      <c r="AJ32" s="240"/>
      <c r="AK32" s="240"/>
      <c r="AL32" s="240"/>
      <c r="AM32" s="239">
        <v>77</v>
      </c>
      <c r="AN32" s="240"/>
      <c r="AO32" s="240"/>
      <c r="AP32" s="240"/>
      <c r="AQ32" s="359" t="s">
        <v>592</v>
      </c>
      <c r="AR32" s="194"/>
      <c r="AS32" s="194"/>
      <c r="AT32" s="360"/>
      <c r="AU32" s="240"/>
      <c r="AV32" s="240"/>
      <c r="AW32" s="240"/>
      <c r="AX32" s="242"/>
    </row>
    <row r="33" spans="1:50" ht="27"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6" t="s">
        <v>552</v>
      </c>
      <c r="AC33" s="536"/>
      <c r="AD33" s="536"/>
      <c r="AE33" s="239" t="s">
        <v>553</v>
      </c>
      <c r="AF33" s="240"/>
      <c r="AG33" s="240"/>
      <c r="AH33" s="240"/>
      <c r="AI33" s="239" t="s">
        <v>554</v>
      </c>
      <c r="AJ33" s="240"/>
      <c r="AK33" s="240"/>
      <c r="AL33" s="240"/>
      <c r="AM33" s="239">
        <v>20</v>
      </c>
      <c r="AN33" s="240"/>
      <c r="AO33" s="240"/>
      <c r="AP33" s="240"/>
      <c r="AQ33" s="359" t="s">
        <v>592</v>
      </c>
      <c r="AR33" s="194"/>
      <c r="AS33" s="194"/>
      <c r="AT33" s="360"/>
      <c r="AU33" s="240">
        <v>80</v>
      </c>
      <c r="AV33" s="240"/>
      <c r="AW33" s="240"/>
      <c r="AX33" s="242"/>
    </row>
    <row r="34" spans="1:50" ht="27"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302</v>
      </c>
      <c r="AC34" s="567"/>
      <c r="AD34" s="567"/>
      <c r="AE34" s="239" t="s">
        <v>554</v>
      </c>
      <c r="AF34" s="240"/>
      <c r="AG34" s="240"/>
      <c r="AH34" s="240"/>
      <c r="AI34" s="239" t="s">
        <v>554</v>
      </c>
      <c r="AJ34" s="240"/>
      <c r="AK34" s="240"/>
      <c r="AL34" s="240"/>
      <c r="AM34" s="239">
        <v>3.9</v>
      </c>
      <c r="AN34" s="240"/>
      <c r="AO34" s="240"/>
      <c r="AP34" s="240"/>
      <c r="AQ34" s="359" t="s">
        <v>592</v>
      </c>
      <c r="AR34" s="194"/>
      <c r="AS34" s="194"/>
      <c r="AT34" s="360"/>
      <c r="AU34" s="240"/>
      <c r="AV34" s="240"/>
      <c r="AW34" s="240"/>
      <c r="AX34" s="242"/>
    </row>
    <row r="35" spans="1:50" ht="23.25" customHeight="1" x14ac:dyDescent="0.15">
      <c r="A35" s="225" t="s">
        <v>537</v>
      </c>
      <c r="B35" s="226"/>
      <c r="C35" s="226"/>
      <c r="D35" s="226"/>
      <c r="E35" s="226"/>
      <c r="F35" s="227"/>
      <c r="G35" s="231" t="s">
        <v>617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1" t="s">
        <v>501</v>
      </c>
      <c r="B37" s="792"/>
      <c r="C37" s="792"/>
      <c r="D37" s="792"/>
      <c r="E37" s="792"/>
      <c r="F37" s="793"/>
      <c r="G37" s="447" t="s">
        <v>266</v>
      </c>
      <c r="H37" s="448"/>
      <c r="I37" s="448"/>
      <c r="J37" s="448"/>
      <c r="K37" s="448"/>
      <c r="L37" s="448"/>
      <c r="M37" s="448"/>
      <c r="N37" s="448"/>
      <c r="O37" s="449"/>
      <c r="P37" s="775" t="s">
        <v>60</v>
      </c>
      <c r="Q37" s="448"/>
      <c r="R37" s="448"/>
      <c r="S37" s="448"/>
      <c r="T37" s="448"/>
      <c r="U37" s="448"/>
      <c r="V37" s="448"/>
      <c r="W37" s="448"/>
      <c r="X37" s="449"/>
      <c r="Y37" s="585"/>
      <c r="Z37" s="586"/>
      <c r="AA37" s="587"/>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c r="AR38" s="187"/>
      <c r="AS38" s="131" t="s">
        <v>357</v>
      </c>
      <c r="AT38" s="132"/>
      <c r="AU38" s="186"/>
      <c r="AV38" s="186"/>
      <c r="AW38" s="429" t="s">
        <v>301</v>
      </c>
      <c r="AX38" s="430"/>
    </row>
    <row r="39" spans="1:50" ht="23.25" hidden="1" customHeight="1" x14ac:dyDescent="0.15">
      <c r="A39" s="434"/>
      <c r="B39" s="432"/>
      <c r="C39" s="432"/>
      <c r="D39" s="432"/>
      <c r="E39" s="432"/>
      <c r="F39" s="433"/>
      <c r="G39" s="572"/>
      <c r="H39" s="573"/>
      <c r="I39" s="573"/>
      <c r="J39" s="573"/>
      <c r="K39" s="573"/>
      <c r="L39" s="573"/>
      <c r="M39" s="573"/>
      <c r="N39" s="573"/>
      <c r="O39" s="574"/>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7" t="s">
        <v>266</v>
      </c>
      <c r="H44" s="448"/>
      <c r="I44" s="448"/>
      <c r="J44" s="448"/>
      <c r="K44" s="448"/>
      <c r="L44" s="448"/>
      <c r="M44" s="448"/>
      <c r="N44" s="448"/>
      <c r="O44" s="449"/>
      <c r="P44" s="775" t="s">
        <v>60</v>
      </c>
      <c r="Q44" s="448"/>
      <c r="R44" s="448"/>
      <c r="S44" s="448"/>
      <c r="T44" s="448"/>
      <c r="U44" s="448"/>
      <c r="V44" s="448"/>
      <c r="W44" s="448"/>
      <c r="X44" s="449"/>
      <c r="Y44" s="585"/>
      <c r="Z44" s="586"/>
      <c r="AA44" s="587"/>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c r="AR45" s="187"/>
      <c r="AS45" s="131" t="s">
        <v>357</v>
      </c>
      <c r="AT45" s="132"/>
      <c r="AU45" s="186"/>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5"/>
      <c r="B75" s="526"/>
      <c r="C75" s="526"/>
      <c r="D75" s="526"/>
      <c r="E75" s="526"/>
      <c r="F75" s="527"/>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1"/>
    </row>
    <row r="80" spans="1:50" ht="18.75" hidden="1" customHeight="1" x14ac:dyDescent="0.15">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40"/>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40"/>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2" hidden="1" customHeight="1" thickBot="1" x14ac:dyDescent="0.2">
      <c r="A99" s="887"/>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19" t="s">
        <v>14</v>
      </c>
      <c r="Z99" s="920"/>
      <c r="AA99" s="921"/>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58" t="s">
        <v>12</v>
      </c>
      <c r="AC100" s="558"/>
      <c r="AD100" s="558"/>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7" customHeight="1" x14ac:dyDescent="0.15">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552</v>
      </c>
      <c r="AC101" s="482"/>
      <c r="AD101" s="482"/>
      <c r="AE101" s="239" t="s">
        <v>556</v>
      </c>
      <c r="AF101" s="240"/>
      <c r="AG101" s="240"/>
      <c r="AH101" s="241"/>
      <c r="AI101" s="239" t="s">
        <v>553</v>
      </c>
      <c r="AJ101" s="240"/>
      <c r="AK101" s="240"/>
      <c r="AL101" s="241"/>
      <c r="AM101" s="239">
        <v>1</v>
      </c>
      <c r="AN101" s="240"/>
      <c r="AO101" s="240"/>
      <c r="AP101" s="241"/>
      <c r="AQ101" s="239" t="s">
        <v>557</v>
      </c>
      <c r="AR101" s="240"/>
      <c r="AS101" s="240"/>
      <c r="AT101" s="241"/>
      <c r="AU101" s="239" t="s">
        <v>554</v>
      </c>
      <c r="AV101" s="240"/>
      <c r="AW101" s="240"/>
      <c r="AX101" s="241"/>
    </row>
    <row r="102" spans="1:60" ht="27"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552</v>
      </c>
      <c r="AC102" s="482"/>
      <c r="AD102" s="482"/>
      <c r="AE102" s="452" t="s">
        <v>554</v>
      </c>
      <c r="AF102" s="452"/>
      <c r="AG102" s="452"/>
      <c r="AH102" s="452"/>
      <c r="AI102" s="452" t="s">
        <v>554</v>
      </c>
      <c r="AJ102" s="452"/>
      <c r="AK102" s="452"/>
      <c r="AL102" s="452"/>
      <c r="AM102" s="452">
        <v>1</v>
      </c>
      <c r="AN102" s="452"/>
      <c r="AO102" s="452"/>
      <c r="AP102" s="452"/>
      <c r="AQ102" s="237">
        <v>1</v>
      </c>
      <c r="AR102" s="238"/>
      <c r="AS102" s="238"/>
      <c r="AT102" s="334"/>
      <c r="AU102" s="237">
        <v>1</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7" customHeight="1" x14ac:dyDescent="0.15">
      <c r="A104" s="456"/>
      <c r="B104" s="457"/>
      <c r="C104" s="457"/>
      <c r="D104" s="457"/>
      <c r="E104" s="457"/>
      <c r="F104" s="458"/>
      <c r="G104" s="100" t="s">
        <v>558</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552</v>
      </c>
      <c r="AC104" s="482"/>
      <c r="AD104" s="482"/>
      <c r="AE104" s="452" t="s">
        <v>554</v>
      </c>
      <c r="AF104" s="452"/>
      <c r="AG104" s="452"/>
      <c r="AH104" s="452"/>
      <c r="AI104" s="452">
        <v>1</v>
      </c>
      <c r="AJ104" s="452"/>
      <c r="AK104" s="452"/>
      <c r="AL104" s="452"/>
      <c r="AM104" s="452">
        <v>1</v>
      </c>
      <c r="AN104" s="452"/>
      <c r="AO104" s="452"/>
      <c r="AP104" s="452"/>
      <c r="AQ104" s="239" t="s">
        <v>596</v>
      </c>
      <c r="AR104" s="240"/>
      <c r="AS104" s="240"/>
      <c r="AT104" s="241"/>
      <c r="AU104" s="239" t="s">
        <v>554</v>
      </c>
      <c r="AV104" s="240"/>
      <c r="AW104" s="240"/>
      <c r="AX104" s="241"/>
    </row>
    <row r="105" spans="1:60" ht="27"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82" t="s">
        <v>552</v>
      </c>
      <c r="AC105" s="482"/>
      <c r="AD105" s="482"/>
      <c r="AE105" s="452" t="s">
        <v>554</v>
      </c>
      <c r="AF105" s="452"/>
      <c r="AG105" s="452"/>
      <c r="AH105" s="452"/>
      <c r="AI105" s="452" t="s">
        <v>559</v>
      </c>
      <c r="AJ105" s="452"/>
      <c r="AK105" s="452"/>
      <c r="AL105" s="452"/>
      <c r="AM105" s="452">
        <v>1</v>
      </c>
      <c r="AN105" s="452"/>
      <c r="AO105" s="452"/>
      <c r="AP105" s="452"/>
      <c r="AQ105" s="239">
        <v>1</v>
      </c>
      <c r="AR105" s="240"/>
      <c r="AS105" s="240"/>
      <c r="AT105" s="241"/>
      <c r="AU105" s="237">
        <v>1</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16"/>
      <c r="AC107" s="917"/>
      <c r="AD107" s="91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16"/>
      <c r="AC110" s="917"/>
      <c r="AD110" s="91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16"/>
      <c r="AC113" s="917"/>
      <c r="AD113" s="91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7"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t="s">
        <v>554</v>
      </c>
      <c r="AF116" s="452"/>
      <c r="AG116" s="452"/>
      <c r="AH116" s="452"/>
      <c r="AI116" s="452" t="s">
        <v>554</v>
      </c>
      <c r="AJ116" s="452"/>
      <c r="AK116" s="452"/>
      <c r="AL116" s="452"/>
      <c r="AM116" s="452">
        <v>0.19</v>
      </c>
      <c r="AN116" s="452"/>
      <c r="AO116" s="452"/>
      <c r="AP116" s="452"/>
      <c r="AQ116" s="239">
        <v>0.56000000000000005</v>
      </c>
      <c r="AR116" s="240"/>
      <c r="AS116" s="240"/>
      <c r="AT116" s="240"/>
      <c r="AU116" s="240"/>
      <c r="AV116" s="240"/>
      <c r="AW116" s="240"/>
      <c r="AX116" s="242"/>
    </row>
    <row r="117" spans="1:50" ht="27"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563</v>
      </c>
      <c r="AC117" s="499"/>
      <c r="AD117" s="500"/>
      <c r="AE117" s="548" t="s">
        <v>553</v>
      </c>
      <c r="AF117" s="548"/>
      <c r="AG117" s="548"/>
      <c r="AH117" s="548"/>
      <c r="AI117" s="548" t="s">
        <v>554</v>
      </c>
      <c r="AJ117" s="548"/>
      <c r="AK117" s="548"/>
      <c r="AL117" s="548"/>
      <c r="AM117" s="548" t="s">
        <v>597</v>
      </c>
      <c r="AN117" s="548"/>
      <c r="AO117" s="548"/>
      <c r="AP117" s="548"/>
      <c r="AQ117" s="548" t="s">
        <v>598</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7" customHeight="1" x14ac:dyDescent="0.15">
      <c r="A119" s="473"/>
      <c r="B119" s="474"/>
      <c r="C119" s="474"/>
      <c r="D119" s="474"/>
      <c r="E119" s="474"/>
      <c r="F119" s="475"/>
      <c r="G119" s="424" t="s">
        <v>561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562</v>
      </c>
      <c r="AC119" s="484"/>
      <c r="AD119" s="485"/>
      <c r="AE119" s="452" t="s">
        <v>553</v>
      </c>
      <c r="AF119" s="452"/>
      <c r="AG119" s="452"/>
      <c r="AH119" s="452"/>
      <c r="AI119" s="452">
        <v>6.5</v>
      </c>
      <c r="AJ119" s="452"/>
      <c r="AK119" s="452"/>
      <c r="AL119" s="452"/>
      <c r="AM119" s="452">
        <v>5.3</v>
      </c>
      <c r="AN119" s="452"/>
      <c r="AO119" s="452"/>
      <c r="AP119" s="452"/>
      <c r="AQ119" s="452">
        <v>7.9</v>
      </c>
      <c r="AR119" s="452"/>
      <c r="AS119" s="452"/>
      <c r="AT119" s="452"/>
      <c r="AU119" s="452"/>
      <c r="AV119" s="452"/>
      <c r="AW119" s="452"/>
      <c r="AX119" s="563"/>
    </row>
    <row r="120" spans="1:50" ht="27"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563</v>
      </c>
      <c r="AC120" s="499"/>
      <c r="AD120" s="500"/>
      <c r="AE120" s="548" t="s">
        <v>554</v>
      </c>
      <c r="AF120" s="548"/>
      <c r="AG120" s="548"/>
      <c r="AH120" s="548"/>
      <c r="AI120" s="548" t="s">
        <v>564</v>
      </c>
      <c r="AJ120" s="548"/>
      <c r="AK120" s="548"/>
      <c r="AL120" s="548"/>
      <c r="AM120" s="548" t="s">
        <v>565</v>
      </c>
      <c r="AN120" s="548"/>
      <c r="AO120" s="548"/>
      <c r="AP120" s="548"/>
      <c r="AQ120" s="548" t="s">
        <v>599</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631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626</v>
      </c>
      <c r="H154" s="100"/>
      <c r="I154" s="100"/>
      <c r="J154" s="100"/>
      <c r="K154" s="100"/>
      <c r="L154" s="100"/>
      <c r="M154" s="100"/>
      <c r="N154" s="100"/>
      <c r="O154" s="100"/>
      <c r="P154" s="101"/>
      <c r="Q154" s="123" t="s">
        <v>627</v>
      </c>
      <c r="R154" s="100"/>
      <c r="S154" s="100"/>
      <c r="T154" s="100"/>
      <c r="U154" s="100"/>
      <c r="V154" s="100"/>
      <c r="W154" s="100"/>
      <c r="X154" s="100"/>
      <c r="Y154" s="100"/>
      <c r="Z154" s="100"/>
      <c r="AA154" s="133"/>
      <c r="AB154" s="147" t="s">
        <v>628</v>
      </c>
      <c r="AC154" s="148"/>
      <c r="AD154" s="148"/>
      <c r="AE154" s="153" t="s">
        <v>629</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629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1"/>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1"/>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39.950000000000003" customHeight="1" x14ac:dyDescent="0.15">
      <c r="A702" s="891" t="s">
        <v>260</v>
      </c>
      <c r="B702" s="89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550</v>
      </c>
      <c r="AE702" s="368"/>
      <c r="AF702" s="368"/>
      <c r="AG702" s="410" t="s">
        <v>595</v>
      </c>
      <c r="AH702" s="411"/>
      <c r="AI702" s="411"/>
      <c r="AJ702" s="411"/>
      <c r="AK702" s="411"/>
      <c r="AL702" s="411"/>
      <c r="AM702" s="411"/>
      <c r="AN702" s="411"/>
      <c r="AO702" s="411"/>
      <c r="AP702" s="411"/>
      <c r="AQ702" s="411"/>
      <c r="AR702" s="411"/>
      <c r="AS702" s="411"/>
      <c r="AT702" s="411"/>
      <c r="AU702" s="411"/>
      <c r="AV702" s="411"/>
      <c r="AW702" s="411"/>
      <c r="AX702" s="412"/>
    </row>
    <row r="703" spans="1:50" ht="39.950000000000003"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550</v>
      </c>
      <c r="AE703" s="348"/>
      <c r="AF703" s="348"/>
      <c r="AG703" s="117" t="s">
        <v>594</v>
      </c>
      <c r="AH703" s="118"/>
      <c r="AI703" s="118"/>
      <c r="AJ703" s="118"/>
      <c r="AK703" s="118"/>
      <c r="AL703" s="118"/>
      <c r="AM703" s="118"/>
      <c r="AN703" s="118"/>
      <c r="AO703" s="118"/>
      <c r="AP703" s="118"/>
      <c r="AQ703" s="118"/>
      <c r="AR703" s="118"/>
      <c r="AS703" s="118"/>
      <c r="AT703" s="118"/>
      <c r="AU703" s="118"/>
      <c r="AV703" s="118"/>
      <c r="AW703" s="118"/>
      <c r="AX703" s="119"/>
    </row>
    <row r="704" spans="1:50" ht="39.950000000000003"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550</v>
      </c>
      <c r="AE704" s="804"/>
      <c r="AF704" s="804"/>
      <c r="AG704" s="134" t="s">
        <v>593</v>
      </c>
      <c r="AH704" s="103"/>
      <c r="AI704" s="103"/>
      <c r="AJ704" s="103"/>
      <c r="AK704" s="103"/>
      <c r="AL704" s="103"/>
      <c r="AM704" s="103"/>
      <c r="AN704" s="103"/>
      <c r="AO704" s="103"/>
      <c r="AP704" s="103"/>
      <c r="AQ704" s="103"/>
      <c r="AR704" s="103"/>
      <c r="AS704" s="103"/>
      <c r="AT704" s="103"/>
      <c r="AU704" s="103"/>
      <c r="AV704" s="103"/>
      <c r="AW704" s="103"/>
      <c r="AX704" s="201"/>
    </row>
    <row r="705" spans="1:50" ht="42"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550</v>
      </c>
      <c r="AE705" s="735"/>
      <c r="AF705" s="735"/>
      <c r="AG705" s="123" t="s">
        <v>611</v>
      </c>
      <c r="AH705" s="100"/>
      <c r="AI705" s="100"/>
      <c r="AJ705" s="100"/>
      <c r="AK705" s="100"/>
      <c r="AL705" s="100"/>
      <c r="AM705" s="100"/>
      <c r="AN705" s="100"/>
      <c r="AO705" s="100"/>
      <c r="AP705" s="100"/>
      <c r="AQ705" s="100"/>
      <c r="AR705" s="100"/>
      <c r="AS705" s="100"/>
      <c r="AT705" s="100"/>
      <c r="AU705" s="100"/>
      <c r="AV705" s="100"/>
      <c r="AW705" s="100"/>
      <c r="AX705" s="124"/>
    </row>
    <row r="706" spans="1:50" ht="42" customHeight="1" x14ac:dyDescent="0.15">
      <c r="A706" s="664"/>
      <c r="B706" s="665"/>
      <c r="C706" s="815"/>
      <c r="D706" s="816"/>
      <c r="E706" s="751" t="s">
        <v>538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t="s">
        <v>580</v>
      </c>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42" customHeight="1" x14ac:dyDescent="0.15">
      <c r="A707" s="664"/>
      <c r="B707" s="665"/>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610</v>
      </c>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62.25"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550</v>
      </c>
      <c r="AE708" s="625"/>
      <c r="AF708" s="625"/>
      <c r="AG708" s="763" t="s">
        <v>607</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4"/>
      <c r="B709" s="66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581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4"/>
      <c r="B711" s="66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t="s">
        <v>550</v>
      </c>
      <c r="AE711" s="348"/>
      <c r="AF711" s="348"/>
      <c r="AG711" s="117" t="s">
        <v>583</v>
      </c>
      <c r="AH711" s="118"/>
      <c r="AI711" s="118"/>
      <c r="AJ711" s="118"/>
      <c r="AK711" s="118"/>
      <c r="AL711" s="118"/>
      <c r="AM711" s="118"/>
      <c r="AN711" s="118"/>
      <c r="AO711" s="118"/>
      <c r="AP711" s="118"/>
      <c r="AQ711" s="118"/>
      <c r="AR711" s="118"/>
      <c r="AS711" s="118"/>
      <c r="AT711" s="118"/>
      <c r="AU711" s="118"/>
      <c r="AV711" s="118"/>
      <c r="AW711" s="118"/>
      <c r="AX711" s="119"/>
    </row>
    <row r="712" spans="1:50" ht="39.950000000000003" customHeight="1" x14ac:dyDescent="0.15">
      <c r="A712" s="664"/>
      <c r="B712" s="66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3" t="s">
        <v>550</v>
      </c>
      <c r="AE712" s="804"/>
      <c r="AF712" s="804"/>
      <c r="AG712" s="831" t="s">
        <v>616</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582</v>
      </c>
      <c r="AE713" s="348"/>
      <c r="AF713" s="681"/>
      <c r="AG713" s="117"/>
      <c r="AH713" s="118"/>
      <c r="AI713" s="118"/>
      <c r="AJ713" s="118"/>
      <c r="AK713" s="118"/>
      <c r="AL713" s="118"/>
      <c r="AM713" s="118"/>
      <c r="AN713" s="118"/>
      <c r="AO713" s="118"/>
      <c r="AP713" s="118"/>
      <c r="AQ713" s="118"/>
      <c r="AR713" s="118"/>
      <c r="AS713" s="118"/>
      <c r="AT713" s="118"/>
      <c r="AU713" s="118"/>
      <c r="AV713" s="118"/>
      <c r="AW713" s="118"/>
      <c r="AX713" s="119"/>
    </row>
    <row r="714" spans="1:50" ht="39.950000000000003"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550</v>
      </c>
      <c r="AE714" s="829"/>
      <c r="AF714" s="830"/>
      <c r="AG714" s="757" t="s">
        <v>584</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582</v>
      </c>
      <c r="AE715" s="625"/>
      <c r="AF715" s="749"/>
      <c r="AG715" s="763"/>
      <c r="AH715" s="764"/>
      <c r="AI715" s="764"/>
      <c r="AJ715" s="764"/>
      <c r="AK715" s="764"/>
      <c r="AL715" s="764"/>
      <c r="AM715" s="764"/>
      <c r="AN715" s="764"/>
      <c r="AO715" s="764"/>
      <c r="AP715" s="764"/>
      <c r="AQ715" s="764"/>
      <c r="AR715" s="764"/>
      <c r="AS715" s="764"/>
      <c r="AT715" s="764"/>
      <c r="AU715" s="764"/>
      <c r="AV715" s="764"/>
      <c r="AW715" s="764"/>
      <c r="AX715" s="765"/>
    </row>
    <row r="716" spans="1:50" ht="75.7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550</v>
      </c>
      <c r="AE716" s="649"/>
      <c r="AF716" s="649"/>
      <c r="AG716" s="117" t="s">
        <v>585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582</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104.25" customHeight="1" x14ac:dyDescent="0.15">
      <c r="A718" s="667"/>
      <c r="B718" s="66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586</v>
      </c>
      <c r="AH718" s="106"/>
      <c r="AI718" s="106"/>
      <c r="AJ718" s="106"/>
      <c r="AK718" s="106"/>
      <c r="AL718" s="106"/>
      <c r="AM718" s="106"/>
      <c r="AN718" s="106"/>
      <c r="AO718" s="106"/>
      <c r="AP718" s="106"/>
      <c r="AQ718" s="106"/>
      <c r="AR718" s="106"/>
      <c r="AS718" s="106"/>
      <c r="AT718" s="106"/>
      <c r="AU718" s="106"/>
      <c r="AV718" s="106"/>
      <c r="AW718" s="106"/>
      <c r="AX718" s="126"/>
    </row>
    <row r="719" spans="1:50" ht="46.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550</v>
      </c>
      <c r="AE719" s="625"/>
      <c r="AF719" s="625"/>
      <c r="AG719" s="123" t="s">
        <v>587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t="s">
        <v>270</v>
      </c>
      <c r="D721" s="337"/>
      <c r="E721" s="337"/>
      <c r="F721" s="338"/>
      <c r="G721" s="319"/>
      <c r="H721" s="320"/>
      <c r="I721" s="92" t="str">
        <f>IF(OR(G721="　", G721=""), "", "-")</f>
        <v/>
      </c>
      <c r="J721" s="323">
        <v>13</v>
      </c>
      <c r="K721" s="323"/>
      <c r="L721" s="92" t="str">
        <f>IF(M721="","","-")</f>
        <v/>
      </c>
      <c r="M721" s="93"/>
      <c r="N721" s="298" t="s">
        <v>589</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9"/>
      <c r="B722" s="800"/>
      <c r="C722" s="336" t="s">
        <v>588</v>
      </c>
      <c r="D722" s="337"/>
      <c r="E722" s="337"/>
      <c r="F722" s="338"/>
      <c r="G722" s="319"/>
      <c r="H722" s="320"/>
      <c r="I722" s="92" t="str">
        <f t="shared" ref="I722:I725" si="4">IF(OR(G722="　", G722=""), "", "-")</f>
        <v/>
      </c>
      <c r="J722" s="323">
        <v>76</v>
      </c>
      <c r="K722" s="323"/>
      <c r="L722" s="92" t="str">
        <f t="shared" ref="L722:L725" si="5">IF(M722="","","-")</f>
        <v/>
      </c>
      <c r="M722" s="93"/>
      <c r="N722" s="298" t="s">
        <v>590</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05" customHeight="1" x14ac:dyDescent="0.15">
      <c r="A726" s="662" t="s">
        <v>49</v>
      </c>
      <c r="B726" s="823"/>
      <c r="C726" s="836" t="s">
        <v>54</v>
      </c>
      <c r="D726" s="858"/>
      <c r="E726" s="858"/>
      <c r="F726" s="859"/>
      <c r="G726" s="610" t="s">
        <v>624</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58</v>
      </c>
      <c r="D727" s="606"/>
      <c r="E727" s="606"/>
      <c r="F727" s="607"/>
      <c r="G727" s="608" t="s">
        <v>591</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t="s">
        <v>621</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72" customHeight="1" thickBot="1" x14ac:dyDescent="0.2">
      <c r="A731" s="820" t="s">
        <v>258</v>
      </c>
      <c r="B731" s="821"/>
      <c r="C731" s="821"/>
      <c r="D731" s="821"/>
      <c r="E731" s="822"/>
      <c r="F731" s="750" t="s">
        <v>623</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71.25" customHeight="1" thickBot="1" x14ac:dyDescent="0.2">
      <c r="A733" s="693" t="s">
        <v>258</v>
      </c>
      <c r="B733" s="694"/>
      <c r="C733" s="694"/>
      <c r="D733" s="694"/>
      <c r="E733" s="695"/>
      <c r="F733" s="659" t="s">
        <v>622</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433</v>
      </c>
      <c r="B737" s="326"/>
      <c r="C737" s="326"/>
      <c r="D737" s="326"/>
      <c r="E737" s="326"/>
      <c r="F737" s="326"/>
      <c r="G737" s="313" t="s">
        <v>571</v>
      </c>
      <c r="H737" s="314"/>
      <c r="I737" s="314"/>
      <c r="J737" s="314"/>
      <c r="K737" s="314"/>
      <c r="L737" s="314"/>
      <c r="M737" s="314"/>
      <c r="N737" s="314"/>
      <c r="O737" s="314"/>
      <c r="P737" s="315"/>
      <c r="Q737" s="326" t="s">
        <v>360</v>
      </c>
      <c r="R737" s="326"/>
      <c r="S737" s="326"/>
      <c r="T737" s="326"/>
      <c r="U737" s="326"/>
      <c r="V737" s="326"/>
      <c r="W737" s="313" t="s">
        <v>571</v>
      </c>
      <c r="X737" s="314"/>
      <c r="Y737" s="314"/>
      <c r="Z737" s="314"/>
      <c r="AA737" s="314"/>
      <c r="AB737" s="314"/>
      <c r="AC737" s="314"/>
      <c r="AD737" s="314"/>
      <c r="AE737" s="314"/>
      <c r="AF737" s="315"/>
      <c r="AG737" s="326" t="s">
        <v>361</v>
      </c>
      <c r="AH737" s="326"/>
      <c r="AI737" s="326"/>
      <c r="AJ737" s="326"/>
      <c r="AK737" s="326"/>
      <c r="AL737" s="326"/>
      <c r="AM737" s="313" t="s">
        <v>572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571</v>
      </c>
      <c r="H738" s="314"/>
      <c r="I738" s="314"/>
      <c r="J738" s="314"/>
      <c r="K738" s="314"/>
      <c r="L738" s="314"/>
      <c r="M738" s="314"/>
      <c r="N738" s="314"/>
      <c r="O738" s="314"/>
      <c r="P738" s="314"/>
      <c r="Q738" s="326" t="s">
        <v>363</v>
      </c>
      <c r="R738" s="326"/>
      <c r="S738" s="326"/>
      <c r="T738" s="326"/>
      <c r="U738" s="326"/>
      <c r="V738" s="326"/>
      <c r="W738" s="313" t="s">
        <v>571</v>
      </c>
      <c r="X738" s="314"/>
      <c r="Y738" s="314"/>
      <c r="Z738" s="314"/>
      <c r="AA738" s="314"/>
      <c r="AB738" s="314"/>
      <c r="AC738" s="314"/>
      <c r="AD738" s="314"/>
      <c r="AE738" s="314"/>
      <c r="AF738" s="315"/>
      <c r="AG738" s="279" t="s">
        <v>364</v>
      </c>
      <c r="AH738" s="279"/>
      <c r="AI738" s="279"/>
      <c r="AJ738" s="279"/>
      <c r="AK738" s="279"/>
      <c r="AL738" s="279"/>
      <c r="AM738" s="313" t="s">
        <v>573</v>
      </c>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v>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541</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543</v>
      </c>
      <c r="B779" s="651"/>
      <c r="C779" s="651"/>
      <c r="D779" s="651"/>
      <c r="E779" s="651"/>
      <c r="F779" s="652"/>
      <c r="G779" s="615" t="s">
        <v>600</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612</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t="s">
        <v>601</v>
      </c>
      <c r="H781" s="691"/>
      <c r="I781" s="691"/>
      <c r="J781" s="691"/>
      <c r="K781" s="692"/>
      <c r="L781" s="684" t="s">
        <v>603</v>
      </c>
      <c r="M781" s="685"/>
      <c r="N781" s="685"/>
      <c r="O781" s="685"/>
      <c r="P781" s="685"/>
      <c r="Q781" s="685"/>
      <c r="R781" s="685"/>
      <c r="S781" s="685"/>
      <c r="T781" s="685"/>
      <c r="U781" s="685"/>
      <c r="V781" s="685"/>
      <c r="W781" s="685"/>
      <c r="X781" s="686"/>
      <c r="Y781" s="413">
        <v>15</v>
      </c>
      <c r="Z781" s="414"/>
      <c r="AA781" s="414"/>
      <c r="AB781" s="826"/>
      <c r="AC781" s="690"/>
      <c r="AD781" s="691"/>
      <c r="AE781" s="691"/>
      <c r="AF781" s="691"/>
      <c r="AG781" s="692"/>
      <c r="AH781" s="684" t="s">
        <v>608</v>
      </c>
      <c r="AI781" s="685"/>
      <c r="AJ781" s="685"/>
      <c r="AK781" s="685"/>
      <c r="AL781" s="685"/>
      <c r="AM781" s="685"/>
      <c r="AN781" s="685"/>
      <c r="AO781" s="685"/>
      <c r="AP781" s="685"/>
      <c r="AQ781" s="685"/>
      <c r="AR781" s="685"/>
      <c r="AS781" s="685"/>
      <c r="AT781" s="686"/>
      <c r="AU781" s="413"/>
      <c r="AV781" s="414"/>
      <c r="AW781" s="414"/>
      <c r="AX781" s="415"/>
    </row>
    <row r="782" spans="1:50" ht="24.75" customHeight="1" x14ac:dyDescent="0.15">
      <c r="A782" s="653"/>
      <c r="B782" s="654"/>
      <c r="C782" s="654"/>
      <c r="D782" s="654"/>
      <c r="E782" s="654"/>
      <c r="F782" s="655"/>
      <c r="G782" s="595" t="s">
        <v>601</v>
      </c>
      <c r="H782" s="596"/>
      <c r="I782" s="596"/>
      <c r="J782" s="596"/>
      <c r="K782" s="597"/>
      <c r="L782" s="618" t="s">
        <v>602</v>
      </c>
      <c r="M782" s="619"/>
      <c r="N782" s="619"/>
      <c r="O782" s="619"/>
      <c r="P782" s="619"/>
      <c r="Q782" s="619"/>
      <c r="R782" s="619"/>
      <c r="S782" s="619"/>
      <c r="T782" s="619"/>
      <c r="U782" s="619"/>
      <c r="V782" s="619"/>
      <c r="W782" s="619"/>
      <c r="X782" s="620"/>
      <c r="Y782" s="621">
        <v>5</v>
      </c>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20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53"/>
      <c r="B792" s="654"/>
      <c r="C792" s="654"/>
      <c r="D792" s="654"/>
      <c r="E792" s="654"/>
      <c r="F792" s="655"/>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hidden="1"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hidden="1"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3"/>
      <c r="Z794" s="414"/>
      <c r="AA794" s="414"/>
      <c r="AB794" s="826"/>
      <c r="AC794" s="690"/>
      <c r="AD794" s="691"/>
      <c r="AE794" s="691"/>
      <c r="AF794" s="691"/>
      <c r="AG794" s="692"/>
      <c r="AH794" s="684"/>
      <c r="AI794" s="685"/>
      <c r="AJ794" s="685"/>
      <c r="AK794" s="685"/>
      <c r="AL794" s="685"/>
      <c r="AM794" s="685"/>
      <c r="AN794" s="685"/>
      <c r="AO794" s="685"/>
      <c r="AP794" s="685"/>
      <c r="AQ794" s="685"/>
      <c r="AR794" s="685"/>
      <c r="AS794" s="685"/>
      <c r="AT794" s="686"/>
      <c r="AU794" s="413"/>
      <c r="AV794" s="414"/>
      <c r="AW794" s="414"/>
      <c r="AX794" s="415"/>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3"/>
      <c r="Z807" s="414"/>
      <c r="AA807" s="414"/>
      <c r="AB807" s="826"/>
      <c r="AC807" s="690"/>
      <c r="AD807" s="691"/>
      <c r="AE807" s="691"/>
      <c r="AF807" s="691"/>
      <c r="AG807" s="692"/>
      <c r="AH807" s="684"/>
      <c r="AI807" s="685"/>
      <c r="AJ807" s="685"/>
      <c r="AK807" s="685"/>
      <c r="AL807" s="685"/>
      <c r="AM807" s="685"/>
      <c r="AN807" s="685"/>
      <c r="AO807" s="685"/>
      <c r="AP807" s="685"/>
      <c r="AQ807" s="685"/>
      <c r="AR807" s="685"/>
      <c r="AS807" s="685"/>
      <c r="AT807" s="686"/>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3"/>
      <c r="Z820" s="414"/>
      <c r="AA820" s="414"/>
      <c r="AB820" s="826"/>
      <c r="AC820" s="690"/>
      <c r="AD820" s="691"/>
      <c r="AE820" s="691"/>
      <c r="AF820" s="691"/>
      <c r="AG820" s="692"/>
      <c r="AH820" s="684"/>
      <c r="AI820" s="685"/>
      <c r="AJ820" s="685"/>
      <c r="AK820" s="685"/>
      <c r="AL820" s="685"/>
      <c r="AM820" s="685"/>
      <c r="AN820" s="685"/>
      <c r="AO820" s="685"/>
      <c r="AP820" s="685"/>
      <c r="AQ820" s="685"/>
      <c r="AR820" s="685"/>
      <c r="AS820" s="685"/>
      <c r="AT820" s="686"/>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9.950000000000003" customHeight="1" x14ac:dyDescent="0.15">
      <c r="A837" s="401">
        <v>1</v>
      </c>
      <c r="B837" s="401">
        <v>1</v>
      </c>
      <c r="C837" s="387" t="s">
        <v>575</v>
      </c>
      <c r="D837" s="369"/>
      <c r="E837" s="369"/>
      <c r="F837" s="369"/>
      <c r="G837" s="369"/>
      <c r="H837" s="369"/>
      <c r="I837" s="369"/>
      <c r="J837" s="370">
        <v>1010001143390</v>
      </c>
      <c r="K837" s="371"/>
      <c r="L837" s="371"/>
      <c r="M837" s="371"/>
      <c r="N837" s="371"/>
      <c r="O837" s="371"/>
      <c r="P837" s="388" t="s">
        <v>604</v>
      </c>
      <c r="Q837" s="372"/>
      <c r="R837" s="372"/>
      <c r="S837" s="372"/>
      <c r="T837" s="372"/>
      <c r="U837" s="372"/>
      <c r="V837" s="372"/>
      <c r="W837" s="372"/>
      <c r="X837" s="372"/>
      <c r="Y837" s="373">
        <v>15</v>
      </c>
      <c r="Z837" s="374"/>
      <c r="AA837" s="374"/>
      <c r="AB837" s="375"/>
      <c r="AC837" s="383" t="s">
        <v>533</v>
      </c>
      <c r="AD837" s="384"/>
      <c r="AE837" s="384"/>
      <c r="AF837" s="384"/>
      <c r="AG837" s="384"/>
      <c r="AH837" s="385">
        <v>4</v>
      </c>
      <c r="AI837" s="386"/>
      <c r="AJ837" s="386"/>
      <c r="AK837" s="386"/>
      <c r="AL837" s="379" t="s">
        <v>620</v>
      </c>
      <c r="AM837" s="380"/>
      <c r="AN837" s="380"/>
      <c r="AO837" s="381"/>
      <c r="AP837" s="382" t="s">
        <v>577</v>
      </c>
      <c r="AQ837" s="382"/>
      <c r="AR837" s="382"/>
      <c r="AS837" s="382"/>
      <c r="AT837" s="382"/>
      <c r="AU837" s="382"/>
      <c r="AV837" s="382"/>
      <c r="AW837" s="382"/>
      <c r="AX837" s="382"/>
    </row>
    <row r="838" spans="1:50" ht="39.950000000000003" customHeight="1" x14ac:dyDescent="0.15">
      <c r="A838" s="401">
        <v>2</v>
      </c>
      <c r="B838" s="401">
        <v>1</v>
      </c>
      <c r="C838" s="387" t="s">
        <v>575</v>
      </c>
      <c r="D838" s="369"/>
      <c r="E838" s="369"/>
      <c r="F838" s="369"/>
      <c r="G838" s="369"/>
      <c r="H838" s="369"/>
      <c r="I838" s="369"/>
      <c r="J838" s="370">
        <v>1010001143390</v>
      </c>
      <c r="K838" s="371"/>
      <c r="L838" s="371"/>
      <c r="M838" s="371"/>
      <c r="N838" s="371"/>
      <c r="O838" s="371"/>
      <c r="P838" s="388" t="s">
        <v>576</v>
      </c>
      <c r="Q838" s="372"/>
      <c r="R838" s="372"/>
      <c r="S838" s="372"/>
      <c r="T838" s="372"/>
      <c r="U838" s="372"/>
      <c r="V838" s="372"/>
      <c r="W838" s="372"/>
      <c r="X838" s="372"/>
      <c r="Y838" s="373">
        <v>5</v>
      </c>
      <c r="Z838" s="374"/>
      <c r="AA838" s="374"/>
      <c r="AB838" s="375"/>
      <c r="AC838" s="383" t="s">
        <v>530</v>
      </c>
      <c r="AD838" s="384"/>
      <c r="AE838" s="384"/>
      <c r="AF838" s="384"/>
      <c r="AG838" s="384"/>
      <c r="AH838" s="385">
        <v>2</v>
      </c>
      <c r="AI838" s="386"/>
      <c r="AJ838" s="386"/>
      <c r="AK838" s="386"/>
      <c r="AL838" s="396" t="s">
        <v>620</v>
      </c>
      <c r="AM838" s="397"/>
      <c r="AN838" s="397"/>
      <c r="AO838" s="398"/>
      <c r="AP838" s="382" t="s">
        <v>605</v>
      </c>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57" customHeight="1" x14ac:dyDescent="0.15">
      <c r="A870" s="401">
        <v>1</v>
      </c>
      <c r="B870" s="401">
        <v>1</v>
      </c>
      <c r="C870" s="387" t="s">
        <v>615</v>
      </c>
      <c r="D870" s="369"/>
      <c r="E870" s="369"/>
      <c r="F870" s="369"/>
      <c r="G870" s="369"/>
      <c r="H870" s="369"/>
      <c r="I870" s="369"/>
      <c r="J870" s="370">
        <v>4010401043667</v>
      </c>
      <c r="K870" s="371"/>
      <c r="L870" s="371"/>
      <c r="M870" s="371"/>
      <c r="N870" s="371"/>
      <c r="O870" s="371"/>
      <c r="P870" s="388" t="s">
        <v>609</v>
      </c>
      <c r="Q870" s="372"/>
      <c r="R870" s="372"/>
      <c r="S870" s="372"/>
      <c r="T870" s="372"/>
      <c r="U870" s="372"/>
      <c r="V870" s="372"/>
      <c r="W870" s="372"/>
      <c r="X870" s="372"/>
      <c r="Y870" s="373">
        <v>0.9</v>
      </c>
      <c r="Z870" s="374"/>
      <c r="AA870" s="374"/>
      <c r="AB870" s="375"/>
      <c r="AC870" s="383" t="s">
        <v>535</v>
      </c>
      <c r="AD870" s="384"/>
      <c r="AE870" s="384"/>
      <c r="AF870" s="384"/>
      <c r="AG870" s="384"/>
      <c r="AH870" s="385" t="s">
        <v>620</v>
      </c>
      <c r="AI870" s="386"/>
      <c r="AJ870" s="386"/>
      <c r="AK870" s="386"/>
      <c r="AL870" s="379" t="s">
        <v>620</v>
      </c>
      <c r="AM870" s="380"/>
      <c r="AN870" s="380"/>
      <c r="AO870" s="381"/>
      <c r="AP870" s="382" t="s">
        <v>578</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88"/>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t="s">
        <v>579</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5"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3" sqref="F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0"/>
      <c r="AA2" s="851"/>
      <c r="AB2" s="1037" t="s">
        <v>12</v>
      </c>
      <c r="AC2" s="1038"/>
      <c r="AD2" s="1039"/>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0"/>
      <c r="AA9" s="851"/>
      <c r="AB9" s="1037" t="s">
        <v>12</v>
      </c>
      <c r="AC9" s="1038"/>
      <c r="AD9" s="1039"/>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0"/>
      <c r="AA16" s="851"/>
      <c r="AB16" s="1037" t="s">
        <v>12</v>
      </c>
      <c r="AC16" s="1038"/>
      <c r="AD16" s="1039"/>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0"/>
      <c r="AA23" s="851"/>
      <c r="AB23" s="1037" t="s">
        <v>12</v>
      </c>
      <c r="AC23" s="1038"/>
      <c r="AD23" s="1039"/>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0"/>
      <c r="AA30" s="851"/>
      <c r="AB30" s="1037" t="s">
        <v>12</v>
      </c>
      <c r="AC30" s="1038"/>
      <c r="AD30" s="1039"/>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0"/>
      <c r="AA37" s="851"/>
      <c r="AB37" s="1037" t="s">
        <v>12</v>
      </c>
      <c r="AC37" s="1038"/>
      <c r="AD37" s="1039"/>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0"/>
      <c r="AA44" s="851"/>
      <c r="AB44" s="1037" t="s">
        <v>12</v>
      </c>
      <c r="AC44" s="1038"/>
      <c r="AD44" s="1039"/>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0"/>
      <c r="AA51" s="851"/>
      <c r="AB51" s="441" t="s">
        <v>12</v>
      </c>
      <c r="AC51" s="1038"/>
      <c r="AD51" s="1039"/>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0"/>
      <c r="AA58" s="851"/>
      <c r="AB58" s="1037" t="s">
        <v>12</v>
      </c>
      <c r="AC58" s="1038"/>
      <c r="AD58" s="1039"/>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0"/>
      <c r="AA65" s="851"/>
      <c r="AB65" s="1037" t="s">
        <v>12</v>
      </c>
      <c r="AC65" s="1038"/>
      <c r="AD65" s="1039"/>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5" t="s">
        <v>523</v>
      </c>
      <c r="H2" s="616"/>
      <c r="I2" s="616"/>
      <c r="J2" s="616"/>
      <c r="K2" s="616"/>
      <c r="L2" s="616"/>
      <c r="M2" s="616"/>
      <c r="N2" s="616"/>
      <c r="O2" s="616"/>
      <c r="P2" s="616"/>
      <c r="Q2" s="616"/>
      <c r="R2" s="616"/>
      <c r="S2" s="616"/>
      <c r="T2" s="616"/>
      <c r="U2" s="616"/>
      <c r="V2" s="616"/>
      <c r="W2" s="616"/>
      <c r="X2" s="616"/>
      <c r="Y2" s="616"/>
      <c r="Z2" s="616"/>
      <c r="AA2" s="616"/>
      <c r="AB2" s="617"/>
      <c r="AC2" s="615"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5"/>
      <c r="B4" s="1056"/>
      <c r="C4" s="1056"/>
      <c r="D4" s="1056"/>
      <c r="E4" s="1056"/>
      <c r="F4" s="1057"/>
      <c r="G4" s="690"/>
      <c r="H4" s="691"/>
      <c r="I4" s="691"/>
      <c r="J4" s="691"/>
      <c r="K4" s="692"/>
      <c r="L4" s="684"/>
      <c r="M4" s="685"/>
      <c r="N4" s="685"/>
      <c r="O4" s="685"/>
      <c r="P4" s="685"/>
      <c r="Q4" s="685"/>
      <c r="R4" s="685"/>
      <c r="S4" s="685"/>
      <c r="T4" s="685"/>
      <c r="U4" s="685"/>
      <c r="V4" s="685"/>
      <c r="W4" s="685"/>
      <c r="X4" s="686"/>
      <c r="Y4" s="413"/>
      <c r="Z4" s="414"/>
      <c r="AA4" s="414"/>
      <c r="AB4" s="826"/>
      <c r="AC4" s="690"/>
      <c r="AD4" s="691"/>
      <c r="AE4" s="691"/>
      <c r="AF4" s="691"/>
      <c r="AG4" s="692"/>
      <c r="AH4" s="684"/>
      <c r="AI4" s="685"/>
      <c r="AJ4" s="685"/>
      <c r="AK4" s="685"/>
      <c r="AL4" s="685"/>
      <c r="AM4" s="685"/>
      <c r="AN4" s="685"/>
      <c r="AO4" s="685"/>
      <c r="AP4" s="685"/>
      <c r="AQ4" s="685"/>
      <c r="AR4" s="685"/>
      <c r="AS4" s="685"/>
      <c r="AT4" s="686"/>
      <c r="AU4" s="413"/>
      <c r="AV4" s="414"/>
      <c r="AW4" s="414"/>
      <c r="AX4" s="415"/>
    </row>
    <row r="5" spans="1:50" ht="24.75" customHeight="1" x14ac:dyDescent="0.15">
      <c r="A5" s="1055"/>
      <c r="B5" s="1056"/>
      <c r="C5" s="1056"/>
      <c r="D5" s="1056"/>
      <c r="E5" s="1056"/>
      <c r="F5" s="1057"/>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5"/>
      <c r="B6" s="1056"/>
      <c r="C6" s="1056"/>
      <c r="D6" s="1056"/>
      <c r="E6" s="1056"/>
      <c r="F6" s="1057"/>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5"/>
      <c r="B7" s="1056"/>
      <c r="C7" s="1056"/>
      <c r="D7" s="1056"/>
      <c r="E7" s="1056"/>
      <c r="F7" s="1057"/>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55"/>
      <c r="B8" s="1056"/>
      <c r="C8" s="1056"/>
      <c r="D8" s="1056"/>
      <c r="E8" s="1056"/>
      <c r="F8" s="1057"/>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55"/>
      <c r="B9" s="1056"/>
      <c r="C9" s="1056"/>
      <c r="D9" s="1056"/>
      <c r="E9" s="1056"/>
      <c r="F9" s="1057"/>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5"/>
      <c r="B10" s="1056"/>
      <c r="C10" s="1056"/>
      <c r="D10" s="1056"/>
      <c r="E10" s="1056"/>
      <c r="F10" s="1057"/>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5"/>
      <c r="B11" s="1056"/>
      <c r="C11" s="1056"/>
      <c r="D11" s="1056"/>
      <c r="E11" s="1056"/>
      <c r="F11" s="1057"/>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5"/>
      <c r="B12" s="1056"/>
      <c r="C12" s="1056"/>
      <c r="D12" s="1056"/>
      <c r="E12" s="1056"/>
      <c r="F12" s="1057"/>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5"/>
      <c r="B13" s="1056"/>
      <c r="C13" s="1056"/>
      <c r="D13" s="1056"/>
      <c r="E13" s="1056"/>
      <c r="F13" s="1057"/>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5"/>
      <c r="B14" s="1056"/>
      <c r="C14" s="1056"/>
      <c r="D14" s="1056"/>
      <c r="E14" s="1056"/>
      <c r="F14" s="1057"/>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5"/>
      <c r="B15" s="1056"/>
      <c r="C15" s="1056"/>
      <c r="D15" s="1056"/>
      <c r="E15" s="1056"/>
      <c r="F15" s="1057"/>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5"/>
      <c r="B16" s="1056"/>
      <c r="C16" s="1056"/>
      <c r="D16" s="1056"/>
      <c r="E16" s="1056"/>
      <c r="F16" s="1057"/>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5"/>
      <c r="B17" s="1056"/>
      <c r="C17" s="1056"/>
      <c r="D17" s="1056"/>
      <c r="E17" s="1056"/>
      <c r="F17" s="1057"/>
      <c r="G17" s="690"/>
      <c r="H17" s="691"/>
      <c r="I17" s="691"/>
      <c r="J17" s="691"/>
      <c r="K17" s="692"/>
      <c r="L17" s="684"/>
      <c r="M17" s="685"/>
      <c r="N17" s="685"/>
      <c r="O17" s="685"/>
      <c r="P17" s="685"/>
      <c r="Q17" s="685"/>
      <c r="R17" s="685"/>
      <c r="S17" s="685"/>
      <c r="T17" s="685"/>
      <c r="U17" s="685"/>
      <c r="V17" s="685"/>
      <c r="W17" s="685"/>
      <c r="X17" s="686"/>
      <c r="Y17" s="413"/>
      <c r="Z17" s="414"/>
      <c r="AA17" s="414"/>
      <c r="AB17" s="826"/>
      <c r="AC17" s="690"/>
      <c r="AD17" s="691"/>
      <c r="AE17" s="691"/>
      <c r="AF17" s="691"/>
      <c r="AG17" s="692"/>
      <c r="AH17" s="684"/>
      <c r="AI17" s="685"/>
      <c r="AJ17" s="685"/>
      <c r="AK17" s="685"/>
      <c r="AL17" s="685"/>
      <c r="AM17" s="685"/>
      <c r="AN17" s="685"/>
      <c r="AO17" s="685"/>
      <c r="AP17" s="685"/>
      <c r="AQ17" s="685"/>
      <c r="AR17" s="685"/>
      <c r="AS17" s="685"/>
      <c r="AT17" s="686"/>
      <c r="AU17" s="413"/>
      <c r="AV17" s="414"/>
      <c r="AW17" s="414"/>
      <c r="AX17" s="415"/>
    </row>
    <row r="18" spans="1:50" ht="24.75" customHeight="1" x14ac:dyDescent="0.15">
      <c r="A18" s="1055"/>
      <c r="B18" s="1056"/>
      <c r="C18" s="1056"/>
      <c r="D18" s="1056"/>
      <c r="E18" s="1056"/>
      <c r="F18" s="1057"/>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55"/>
      <c r="B19" s="1056"/>
      <c r="C19" s="1056"/>
      <c r="D19" s="1056"/>
      <c r="E19" s="1056"/>
      <c r="F19" s="1057"/>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55"/>
      <c r="B20" s="1056"/>
      <c r="C20" s="1056"/>
      <c r="D20" s="1056"/>
      <c r="E20" s="1056"/>
      <c r="F20" s="1057"/>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5"/>
      <c r="B21" s="1056"/>
      <c r="C21" s="1056"/>
      <c r="D21" s="1056"/>
      <c r="E21" s="1056"/>
      <c r="F21" s="1057"/>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5"/>
      <c r="B22" s="1056"/>
      <c r="C22" s="1056"/>
      <c r="D22" s="1056"/>
      <c r="E22" s="1056"/>
      <c r="F22" s="1057"/>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55"/>
      <c r="B23" s="1056"/>
      <c r="C23" s="1056"/>
      <c r="D23" s="1056"/>
      <c r="E23" s="1056"/>
      <c r="F23" s="1057"/>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55"/>
      <c r="B24" s="1056"/>
      <c r="C24" s="1056"/>
      <c r="D24" s="1056"/>
      <c r="E24" s="1056"/>
      <c r="F24" s="1057"/>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5"/>
      <c r="B25" s="1056"/>
      <c r="C25" s="1056"/>
      <c r="D25" s="1056"/>
      <c r="E25" s="1056"/>
      <c r="F25" s="1057"/>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5"/>
      <c r="B26" s="1056"/>
      <c r="C26" s="1056"/>
      <c r="D26" s="1056"/>
      <c r="E26" s="1056"/>
      <c r="F26" s="1057"/>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5"/>
      <c r="B27" s="1056"/>
      <c r="C27" s="1056"/>
      <c r="D27" s="1056"/>
      <c r="E27" s="1056"/>
      <c r="F27" s="1057"/>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5"/>
      <c r="B28" s="1056"/>
      <c r="C28" s="1056"/>
      <c r="D28" s="1056"/>
      <c r="E28" s="1056"/>
      <c r="F28" s="1057"/>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5"/>
      <c r="B29" s="1056"/>
      <c r="C29" s="1056"/>
      <c r="D29" s="1056"/>
      <c r="E29" s="1056"/>
      <c r="F29" s="1057"/>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5"/>
      <c r="B30" s="1056"/>
      <c r="C30" s="1056"/>
      <c r="D30" s="1056"/>
      <c r="E30" s="1056"/>
      <c r="F30" s="1057"/>
      <c r="G30" s="690"/>
      <c r="H30" s="691"/>
      <c r="I30" s="691"/>
      <c r="J30" s="691"/>
      <c r="K30" s="692"/>
      <c r="L30" s="684"/>
      <c r="M30" s="685"/>
      <c r="N30" s="685"/>
      <c r="O30" s="685"/>
      <c r="P30" s="685"/>
      <c r="Q30" s="685"/>
      <c r="R30" s="685"/>
      <c r="S30" s="685"/>
      <c r="T30" s="685"/>
      <c r="U30" s="685"/>
      <c r="V30" s="685"/>
      <c r="W30" s="685"/>
      <c r="X30" s="686"/>
      <c r="Y30" s="413"/>
      <c r="Z30" s="414"/>
      <c r="AA30" s="414"/>
      <c r="AB30" s="826"/>
      <c r="AC30" s="690"/>
      <c r="AD30" s="691"/>
      <c r="AE30" s="691"/>
      <c r="AF30" s="691"/>
      <c r="AG30" s="692"/>
      <c r="AH30" s="684"/>
      <c r="AI30" s="685"/>
      <c r="AJ30" s="685"/>
      <c r="AK30" s="685"/>
      <c r="AL30" s="685"/>
      <c r="AM30" s="685"/>
      <c r="AN30" s="685"/>
      <c r="AO30" s="685"/>
      <c r="AP30" s="685"/>
      <c r="AQ30" s="685"/>
      <c r="AR30" s="685"/>
      <c r="AS30" s="685"/>
      <c r="AT30" s="686"/>
      <c r="AU30" s="413"/>
      <c r="AV30" s="414"/>
      <c r="AW30" s="414"/>
      <c r="AX30" s="415"/>
    </row>
    <row r="31" spans="1:50" ht="24.75" customHeight="1" x14ac:dyDescent="0.15">
      <c r="A31" s="1055"/>
      <c r="B31" s="1056"/>
      <c r="C31" s="1056"/>
      <c r="D31" s="1056"/>
      <c r="E31" s="1056"/>
      <c r="F31" s="1057"/>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5"/>
      <c r="B32" s="1056"/>
      <c r="C32" s="1056"/>
      <c r="D32" s="1056"/>
      <c r="E32" s="1056"/>
      <c r="F32" s="1057"/>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5"/>
      <c r="B33" s="1056"/>
      <c r="C33" s="1056"/>
      <c r="D33" s="1056"/>
      <c r="E33" s="1056"/>
      <c r="F33" s="1057"/>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5"/>
      <c r="B34" s="1056"/>
      <c r="C34" s="1056"/>
      <c r="D34" s="1056"/>
      <c r="E34" s="1056"/>
      <c r="F34" s="1057"/>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55"/>
      <c r="B35" s="1056"/>
      <c r="C35" s="1056"/>
      <c r="D35" s="1056"/>
      <c r="E35" s="1056"/>
      <c r="F35" s="1057"/>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55"/>
      <c r="B36" s="1056"/>
      <c r="C36" s="1056"/>
      <c r="D36" s="1056"/>
      <c r="E36" s="1056"/>
      <c r="F36" s="1057"/>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5"/>
      <c r="B37" s="1056"/>
      <c r="C37" s="1056"/>
      <c r="D37" s="1056"/>
      <c r="E37" s="1056"/>
      <c r="F37" s="1057"/>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5"/>
      <c r="B38" s="1056"/>
      <c r="C38" s="1056"/>
      <c r="D38" s="1056"/>
      <c r="E38" s="1056"/>
      <c r="F38" s="1057"/>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5"/>
      <c r="B39" s="1056"/>
      <c r="C39" s="1056"/>
      <c r="D39" s="1056"/>
      <c r="E39" s="1056"/>
      <c r="F39" s="1057"/>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55"/>
      <c r="B40" s="1056"/>
      <c r="C40" s="1056"/>
      <c r="D40" s="1056"/>
      <c r="E40" s="1056"/>
      <c r="F40" s="1057"/>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5"/>
      <c r="B41" s="1056"/>
      <c r="C41" s="1056"/>
      <c r="D41" s="1056"/>
      <c r="E41" s="1056"/>
      <c r="F41" s="1057"/>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55"/>
      <c r="B42" s="1056"/>
      <c r="C42" s="1056"/>
      <c r="D42" s="1056"/>
      <c r="E42" s="1056"/>
      <c r="F42" s="1057"/>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55"/>
      <c r="B43" s="1056"/>
      <c r="C43" s="1056"/>
      <c r="D43" s="1056"/>
      <c r="E43" s="1056"/>
      <c r="F43" s="1057"/>
      <c r="G43" s="690"/>
      <c r="H43" s="691"/>
      <c r="I43" s="691"/>
      <c r="J43" s="691"/>
      <c r="K43" s="692"/>
      <c r="L43" s="684"/>
      <c r="M43" s="685"/>
      <c r="N43" s="685"/>
      <c r="O43" s="685"/>
      <c r="P43" s="685"/>
      <c r="Q43" s="685"/>
      <c r="R43" s="685"/>
      <c r="S43" s="685"/>
      <c r="T43" s="685"/>
      <c r="U43" s="685"/>
      <c r="V43" s="685"/>
      <c r="W43" s="685"/>
      <c r="X43" s="686"/>
      <c r="Y43" s="413"/>
      <c r="Z43" s="414"/>
      <c r="AA43" s="414"/>
      <c r="AB43" s="826"/>
      <c r="AC43" s="690"/>
      <c r="AD43" s="691"/>
      <c r="AE43" s="691"/>
      <c r="AF43" s="691"/>
      <c r="AG43" s="692"/>
      <c r="AH43" s="684"/>
      <c r="AI43" s="685"/>
      <c r="AJ43" s="685"/>
      <c r="AK43" s="685"/>
      <c r="AL43" s="685"/>
      <c r="AM43" s="685"/>
      <c r="AN43" s="685"/>
      <c r="AO43" s="685"/>
      <c r="AP43" s="685"/>
      <c r="AQ43" s="685"/>
      <c r="AR43" s="685"/>
      <c r="AS43" s="685"/>
      <c r="AT43" s="686"/>
      <c r="AU43" s="413"/>
      <c r="AV43" s="414"/>
      <c r="AW43" s="414"/>
      <c r="AX43" s="415"/>
    </row>
    <row r="44" spans="1:50" ht="24.75" customHeight="1" x14ac:dyDescent="0.15">
      <c r="A44" s="1055"/>
      <c r="B44" s="1056"/>
      <c r="C44" s="1056"/>
      <c r="D44" s="1056"/>
      <c r="E44" s="1056"/>
      <c r="F44" s="1057"/>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55"/>
      <c r="B45" s="1056"/>
      <c r="C45" s="1056"/>
      <c r="D45" s="1056"/>
      <c r="E45" s="1056"/>
      <c r="F45" s="1057"/>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55"/>
      <c r="B46" s="1056"/>
      <c r="C46" s="1056"/>
      <c r="D46" s="1056"/>
      <c r="E46" s="1056"/>
      <c r="F46" s="1057"/>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55"/>
      <c r="B47" s="1056"/>
      <c r="C47" s="1056"/>
      <c r="D47" s="1056"/>
      <c r="E47" s="1056"/>
      <c r="F47" s="1057"/>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55"/>
      <c r="B48" s="1056"/>
      <c r="C48" s="1056"/>
      <c r="D48" s="1056"/>
      <c r="E48" s="1056"/>
      <c r="F48" s="1057"/>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55"/>
      <c r="B49" s="1056"/>
      <c r="C49" s="1056"/>
      <c r="D49" s="1056"/>
      <c r="E49" s="1056"/>
      <c r="F49" s="1057"/>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55"/>
      <c r="B50" s="1056"/>
      <c r="C50" s="1056"/>
      <c r="D50" s="1056"/>
      <c r="E50" s="1056"/>
      <c r="F50" s="1057"/>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55"/>
      <c r="B51" s="1056"/>
      <c r="C51" s="1056"/>
      <c r="D51" s="1056"/>
      <c r="E51" s="1056"/>
      <c r="F51" s="1057"/>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55"/>
      <c r="B52" s="1056"/>
      <c r="C52" s="1056"/>
      <c r="D52" s="1056"/>
      <c r="E52" s="1056"/>
      <c r="F52" s="1057"/>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55"/>
      <c r="B56" s="1056"/>
      <c r="C56" s="1056"/>
      <c r="D56" s="1056"/>
      <c r="E56" s="1056"/>
      <c r="F56" s="1057"/>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55"/>
      <c r="B57" s="1056"/>
      <c r="C57" s="1056"/>
      <c r="D57" s="1056"/>
      <c r="E57" s="1056"/>
      <c r="F57" s="1057"/>
      <c r="G57" s="690"/>
      <c r="H57" s="691"/>
      <c r="I57" s="691"/>
      <c r="J57" s="691"/>
      <c r="K57" s="692"/>
      <c r="L57" s="684"/>
      <c r="M57" s="685"/>
      <c r="N57" s="685"/>
      <c r="O57" s="685"/>
      <c r="P57" s="685"/>
      <c r="Q57" s="685"/>
      <c r="R57" s="685"/>
      <c r="S57" s="685"/>
      <c r="T57" s="685"/>
      <c r="U57" s="685"/>
      <c r="V57" s="685"/>
      <c r="W57" s="685"/>
      <c r="X57" s="686"/>
      <c r="Y57" s="413"/>
      <c r="Z57" s="414"/>
      <c r="AA57" s="414"/>
      <c r="AB57" s="826"/>
      <c r="AC57" s="690"/>
      <c r="AD57" s="691"/>
      <c r="AE57" s="691"/>
      <c r="AF57" s="691"/>
      <c r="AG57" s="692"/>
      <c r="AH57" s="684"/>
      <c r="AI57" s="685"/>
      <c r="AJ57" s="685"/>
      <c r="AK57" s="685"/>
      <c r="AL57" s="685"/>
      <c r="AM57" s="685"/>
      <c r="AN57" s="685"/>
      <c r="AO57" s="685"/>
      <c r="AP57" s="685"/>
      <c r="AQ57" s="685"/>
      <c r="AR57" s="685"/>
      <c r="AS57" s="685"/>
      <c r="AT57" s="686"/>
      <c r="AU57" s="413"/>
      <c r="AV57" s="414"/>
      <c r="AW57" s="414"/>
      <c r="AX57" s="415"/>
    </row>
    <row r="58" spans="1:50" ht="24.75" customHeight="1" x14ac:dyDescent="0.15">
      <c r="A58" s="1055"/>
      <c r="B58" s="1056"/>
      <c r="C58" s="1056"/>
      <c r="D58" s="1056"/>
      <c r="E58" s="1056"/>
      <c r="F58" s="1057"/>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55"/>
      <c r="B59" s="1056"/>
      <c r="C59" s="1056"/>
      <c r="D59" s="1056"/>
      <c r="E59" s="1056"/>
      <c r="F59" s="1057"/>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55"/>
      <c r="B60" s="1056"/>
      <c r="C60" s="1056"/>
      <c r="D60" s="1056"/>
      <c r="E60" s="1056"/>
      <c r="F60" s="1057"/>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55"/>
      <c r="B61" s="1056"/>
      <c r="C61" s="1056"/>
      <c r="D61" s="1056"/>
      <c r="E61" s="1056"/>
      <c r="F61" s="1057"/>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55"/>
      <c r="B62" s="1056"/>
      <c r="C62" s="1056"/>
      <c r="D62" s="1056"/>
      <c r="E62" s="1056"/>
      <c r="F62" s="1057"/>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55"/>
      <c r="B63" s="1056"/>
      <c r="C63" s="1056"/>
      <c r="D63" s="1056"/>
      <c r="E63" s="1056"/>
      <c r="F63" s="1057"/>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55"/>
      <c r="B64" s="1056"/>
      <c r="C64" s="1056"/>
      <c r="D64" s="1056"/>
      <c r="E64" s="1056"/>
      <c r="F64" s="1057"/>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55"/>
      <c r="B65" s="1056"/>
      <c r="C65" s="1056"/>
      <c r="D65" s="1056"/>
      <c r="E65" s="1056"/>
      <c r="F65" s="1057"/>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55"/>
      <c r="B66" s="1056"/>
      <c r="C66" s="1056"/>
      <c r="D66" s="1056"/>
      <c r="E66" s="1056"/>
      <c r="F66" s="1057"/>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55"/>
      <c r="B67" s="1056"/>
      <c r="C67" s="1056"/>
      <c r="D67" s="1056"/>
      <c r="E67" s="1056"/>
      <c r="F67" s="1057"/>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5"/>
      <c r="B68" s="1056"/>
      <c r="C68" s="1056"/>
      <c r="D68" s="1056"/>
      <c r="E68" s="1056"/>
      <c r="F68" s="1057"/>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55"/>
      <c r="B69" s="1056"/>
      <c r="C69" s="1056"/>
      <c r="D69" s="1056"/>
      <c r="E69" s="1056"/>
      <c r="F69" s="1057"/>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55"/>
      <c r="B70" s="1056"/>
      <c r="C70" s="1056"/>
      <c r="D70" s="1056"/>
      <c r="E70" s="1056"/>
      <c r="F70" s="1057"/>
      <c r="G70" s="690"/>
      <c r="H70" s="691"/>
      <c r="I70" s="691"/>
      <c r="J70" s="691"/>
      <c r="K70" s="692"/>
      <c r="L70" s="684"/>
      <c r="M70" s="685"/>
      <c r="N70" s="685"/>
      <c r="O70" s="685"/>
      <c r="P70" s="685"/>
      <c r="Q70" s="685"/>
      <c r="R70" s="685"/>
      <c r="S70" s="685"/>
      <c r="T70" s="685"/>
      <c r="U70" s="685"/>
      <c r="V70" s="685"/>
      <c r="W70" s="685"/>
      <c r="X70" s="686"/>
      <c r="Y70" s="413"/>
      <c r="Z70" s="414"/>
      <c r="AA70" s="414"/>
      <c r="AB70" s="826"/>
      <c r="AC70" s="690"/>
      <c r="AD70" s="691"/>
      <c r="AE70" s="691"/>
      <c r="AF70" s="691"/>
      <c r="AG70" s="692"/>
      <c r="AH70" s="684"/>
      <c r="AI70" s="685"/>
      <c r="AJ70" s="685"/>
      <c r="AK70" s="685"/>
      <c r="AL70" s="685"/>
      <c r="AM70" s="685"/>
      <c r="AN70" s="685"/>
      <c r="AO70" s="685"/>
      <c r="AP70" s="685"/>
      <c r="AQ70" s="685"/>
      <c r="AR70" s="685"/>
      <c r="AS70" s="685"/>
      <c r="AT70" s="686"/>
      <c r="AU70" s="413"/>
      <c r="AV70" s="414"/>
      <c r="AW70" s="414"/>
      <c r="AX70" s="415"/>
    </row>
    <row r="71" spans="1:50" ht="24.75" customHeight="1" x14ac:dyDescent="0.15">
      <c r="A71" s="1055"/>
      <c r="B71" s="1056"/>
      <c r="C71" s="1056"/>
      <c r="D71" s="1056"/>
      <c r="E71" s="1056"/>
      <c r="F71" s="1057"/>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55"/>
      <c r="B72" s="1056"/>
      <c r="C72" s="1056"/>
      <c r="D72" s="1056"/>
      <c r="E72" s="1056"/>
      <c r="F72" s="1057"/>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55"/>
      <c r="B73" s="1056"/>
      <c r="C73" s="1056"/>
      <c r="D73" s="1056"/>
      <c r="E73" s="1056"/>
      <c r="F73" s="1057"/>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55"/>
      <c r="B74" s="1056"/>
      <c r="C74" s="1056"/>
      <c r="D74" s="1056"/>
      <c r="E74" s="1056"/>
      <c r="F74" s="1057"/>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55"/>
      <c r="B75" s="1056"/>
      <c r="C75" s="1056"/>
      <c r="D75" s="1056"/>
      <c r="E75" s="1056"/>
      <c r="F75" s="1057"/>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55"/>
      <c r="B76" s="1056"/>
      <c r="C76" s="1056"/>
      <c r="D76" s="1056"/>
      <c r="E76" s="1056"/>
      <c r="F76" s="1057"/>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55"/>
      <c r="B77" s="1056"/>
      <c r="C77" s="1056"/>
      <c r="D77" s="1056"/>
      <c r="E77" s="1056"/>
      <c r="F77" s="1057"/>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55"/>
      <c r="B78" s="1056"/>
      <c r="C78" s="1056"/>
      <c r="D78" s="1056"/>
      <c r="E78" s="1056"/>
      <c r="F78" s="1057"/>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55"/>
      <c r="B79" s="1056"/>
      <c r="C79" s="1056"/>
      <c r="D79" s="1056"/>
      <c r="E79" s="1056"/>
      <c r="F79" s="1057"/>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55"/>
      <c r="B80" s="1056"/>
      <c r="C80" s="1056"/>
      <c r="D80" s="1056"/>
      <c r="E80" s="1056"/>
      <c r="F80" s="1057"/>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5"/>
      <c r="B81" s="1056"/>
      <c r="C81" s="1056"/>
      <c r="D81" s="1056"/>
      <c r="E81" s="1056"/>
      <c r="F81" s="1057"/>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55"/>
      <c r="B82" s="1056"/>
      <c r="C82" s="1056"/>
      <c r="D82" s="1056"/>
      <c r="E82" s="1056"/>
      <c r="F82" s="1057"/>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55"/>
      <c r="B83" s="1056"/>
      <c r="C83" s="1056"/>
      <c r="D83" s="1056"/>
      <c r="E83" s="1056"/>
      <c r="F83" s="1057"/>
      <c r="G83" s="690"/>
      <c r="H83" s="691"/>
      <c r="I83" s="691"/>
      <c r="J83" s="691"/>
      <c r="K83" s="692"/>
      <c r="L83" s="684"/>
      <c r="M83" s="685"/>
      <c r="N83" s="685"/>
      <c r="O83" s="685"/>
      <c r="P83" s="685"/>
      <c r="Q83" s="685"/>
      <c r="R83" s="685"/>
      <c r="S83" s="685"/>
      <c r="T83" s="685"/>
      <c r="U83" s="685"/>
      <c r="V83" s="685"/>
      <c r="W83" s="685"/>
      <c r="X83" s="686"/>
      <c r="Y83" s="413"/>
      <c r="Z83" s="414"/>
      <c r="AA83" s="414"/>
      <c r="AB83" s="826"/>
      <c r="AC83" s="690"/>
      <c r="AD83" s="691"/>
      <c r="AE83" s="691"/>
      <c r="AF83" s="691"/>
      <c r="AG83" s="692"/>
      <c r="AH83" s="684"/>
      <c r="AI83" s="685"/>
      <c r="AJ83" s="685"/>
      <c r="AK83" s="685"/>
      <c r="AL83" s="685"/>
      <c r="AM83" s="685"/>
      <c r="AN83" s="685"/>
      <c r="AO83" s="685"/>
      <c r="AP83" s="685"/>
      <c r="AQ83" s="685"/>
      <c r="AR83" s="685"/>
      <c r="AS83" s="685"/>
      <c r="AT83" s="686"/>
      <c r="AU83" s="413"/>
      <c r="AV83" s="414"/>
      <c r="AW83" s="414"/>
      <c r="AX83" s="415"/>
    </row>
    <row r="84" spans="1:50" ht="24.75" customHeight="1" x14ac:dyDescent="0.15">
      <c r="A84" s="1055"/>
      <c r="B84" s="1056"/>
      <c r="C84" s="1056"/>
      <c r="D84" s="1056"/>
      <c r="E84" s="1056"/>
      <c r="F84" s="1057"/>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55"/>
      <c r="B85" s="1056"/>
      <c r="C85" s="1056"/>
      <c r="D85" s="1056"/>
      <c r="E85" s="1056"/>
      <c r="F85" s="1057"/>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55"/>
      <c r="B86" s="1056"/>
      <c r="C86" s="1056"/>
      <c r="D86" s="1056"/>
      <c r="E86" s="1056"/>
      <c r="F86" s="1057"/>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55"/>
      <c r="B87" s="1056"/>
      <c r="C87" s="1056"/>
      <c r="D87" s="1056"/>
      <c r="E87" s="1056"/>
      <c r="F87" s="1057"/>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55"/>
      <c r="B88" s="1056"/>
      <c r="C88" s="1056"/>
      <c r="D88" s="1056"/>
      <c r="E88" s="1056"/>
      <c r="F88" s="1057"/>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55"/>
      <c r="B89" s="1056"/>
      <c r="C89" s="1056"/>
      <c r="D89" s="1056"/>
      <c r="E89" s="1056"/>
      <c r="F89" s="1057"/>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55"/>
      <c r="B90" s="1056"/>
      <c r="C90" s="1056"/>
      <c r="D90" s="1056"/>
      <c r="E90" s="1056"/>
      <c r="F90" s="1057"/>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55"/>
      <c r="B91" s="1056"/>
      <c r="C91" s="1056"/>
      <c r="D91" s="1056"/>
      <c r="E91" s="1056"/>
      <c r="F91" s="1057"/>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55"/>
      <c r="B92" s="1056"/>
      <c r="C92" s="1056"/>
      <c r="D92" s="1056"/>
      <c r="E92" s="1056"/>
      <c r="F92" s="1057"/>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55"/>
      <c r="B93" s="1056"/>
      <c r="C93" s="1056"/>
      <c r="D93" s="1056"/>
      <c r="E93" s="1056"/>
      <c r="F93" s="1057"/>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5"/>
      <c r="B94" s="1056"/>
      <c r="C94" s="1056"/>
      <c r="D94" s="1056"/>
      <c r="E94" s="1056"/>
      <c r="F94" s="1057"/>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55"/>
      <c r="B95" s="1056"/>
      <c r="C95" s="1056"/>
      <c r="D95" s="1056"/>
      <c r="E95" s="1056"/>
      <c r="F95" s="1057"/>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55"/>
      <c r="B96" s="1056"/>
      <c r="C96" s="1056"/>
      <c r="D96" s="1056"/>
      <c r="E96" s="1056"/>
      <c r="F96" s="1057"/>
      <c r="G96" s="690"/>
      <c r="H96" s="691"/>
      <c r="I96" s="691"/>
      <c r="J96" s="691"/>
      <c r="K96" s="692"/>
      <c r="L96" s="684"/>
      <c r="M96" s="685"/>
      <c r="N96" s="685"/>
      <c r="O96" s="685"/>
      <c r="P96" s="685"/>
      <c r="Q96" s="685"/>
      <c r="R96" s="685"/>
      <c r="S96" s="685"/>
      <c r="T96" s="685"/>
      <c r="U96" s="685"/>
      <c r="V96" s="685"/>
      <c r="W96" s="685"/>
      <c r="X96" s="686"/>
      <c r="Y96" s="413"/>
      <c r="Z96" s="414"/>
      <c r="AA96" s="414"/>
      <c r="AB96" s="826"/>
      <c r="AC96" s="690"/>
      <c r="AD96" s="691"/>
      <c r="AE96" s="691"/>
      <c r="AF96" s="691"/>
      <c r="AG96" s="692"/>
      <c r="AH96" s="684"/>
      <c r="AI96" s="685"/>
      <c r="AJ96" s="685"/>
      <c r="AK96" s="685"/>
      <c r="AL96" s="685"/>
      <c r="AM96" s="685"/>
      <c r="AN96" s="685"/>
      <c r="AO96" s="685"/>
      <c r="AP96" s="685"/>
      <c r="AQ96" s="685"/>
      <c r="AR96" s="685"/>
      <c r="AS96" s="685"/>
      <c r="AT96" s="686"/>
      <c r="AU96" s="413"/>
      <c r="AV96" s="414"/>
      <c r="AW96" s="414"/>
      <c r="AX96" s="415"/>
    </row>
    <row r="97" spans="1:50" ht="24.75" customHeight="1" x14ac:dyDescent="0.15">
      <c r="A97" s="1055"/>
      <c r="B97" s="1056"/>
      <c r="C97" s="1056"/>
      <c r="D97" s="1056"/>
      <c r="E97" s="1056"/>
      <c r="F97" s="1057"/>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55"/>
      <c r="B98" s="1056"/>
      <c r="C98" s="1056"/>
      <c r="D98" s="1056"/>
      <c r="E98" s="1056"/>
      <c r="F98" s="1057"/>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55"/>
      <c r="B99" s="1056"/>
      <c r="C99" s="1056"/>
      <c r="D99" s="1056"/>
      <c r="E99" s="1056"/>
      <c r="F99" s="1057"/>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55"/>
      <c r="B100" s="1056"/>
      <c r="C100" s="1056"/>
      <c r="D100" s="1056"/>
      <c r="E100" s="1056"/>
      <c r="F100" s="1057"/>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55"/>
      <c r="B101" s="1056"/>
      <c r="C101" s="1056"/>
      <c r="D101" s="1056"/>
      <c r="E101" s="1056"/>
      <c r="F101" s="1057"/>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55"/>
      <c r="B102" s="1056"/>
      <c r="C102" s="1056"/>
      <c r="D102" s="1056"/>
      <c r="E102" s="1056"/>
      <c r="F102" s="1057"/>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55"/>
      <c r="B103" s="1056"/>
      <c r="C103" s="1056"/>
      <c r="D103" s="1056"/>
      <c r="E103" s="1056"/>
      <c r="F103" s="1057"/>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55"/>
      <c r="B104" s="1056"/>
      <c r="C104" s="1056"/>
      <c r="D104" s="1056"/>
      <c r="E104" s="1056"/>
      <c r="F104" s="1057"/>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55"/>
      <c r="B105" s="1056"/>
      <c r="C105" s="1056"/>
      <c r="D105" s="1056"/>
      <c r="E105" s="1056"/>
      <c r="F105" s="1057"/>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55"/>
      <c r="B109" s="1056"/>
      <c r="C109" s="1056"/>
      <c r="D109" s="1056"/>
      <c r="E109" s="1056"/>
      <c r="F109" s="1057"/>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55"/>
      <c r="B110" s="1056"/>
      <c r="C110" s="1056"/>
      <c r="D110" s="1056"/>
      <c r="E110" s="1056"/>
      <c r="F110" s="1057"/>
      <c r="G110" s="690"/>
      <c r="H110" s="691"/>
      <c r="I110" s="691"/>
      <c r="J110" s="691"/>
      <c r="K110" s="692"/>
      <c r="L110" s="684"/>
      <c r="M110" s="685"/>
      <c r="N110" s="685"/>
      <c r="O110" s="685"/>
      <c r="P110" s="685"/>
      <c r="Q110" s="685"/>
      <c r="R110" s="685"/>
      <c r="S110" s="685"/>
      <c r="T110" s="685"/>
      <c r="U110" s="685"/>
      <c r="V110" s="685"/>
      <c r="W110" s="685"/>
      <c r="X110" s="686"/>
      <c r="Y110" s="413"/>
      <c r="Z110" s="414"/>
      <c r="AA110" s="414"/>
      <c r="AB110" s="826"/>
      <c r="AC110" s="690"/>
      <c r="AD110" s="691"/>
      <c r="AE110" s="691"/>
      <c r="AF110" s="691"/>
      <c r="AG110" s="692"/>
      <c r="AH110" s="684"/>
      <c r="AI110" s="685"/>
      <c r="AJ110" s="685"/>
      <c r="AK110" s="685"/>
      <c r="AL110" s="685"/>
      <c r="AM110" s="685"/>
      <c r="AN110" s="685"/>
      <c r="AO110" s="685"/>
      <c r="AP110" s="685"/>
      <c r="AQ110" s="685"/>
      <c r="AR110" s="685"/>
      <c r="AS110" s="685"/>
      <c r="AT110" s="686"/>
      <c r="AU110" s="413"/>
      <c r="AV110" s="414"/>
      <c r="AW110" s="414"/>
      <c r="AX110" s="415"/>
    </row>
    <row r="111" spans="1:50" ht="24.75" customHeight="1" x14ac:dyDescent="0.15">
      <c r="A111" s="1055"/>
      <c r="B111" s="1056"/>
      <c r="C111" s="1056"/>
      <c r="D111" s="1056"/>
      <c r="E111" s="1056"/>
      <c r="F111" s="1057"/>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55"/>
      <c r="B112" s="1056"/>
      <c r="C112" s="1056"/>
      <c r="D112" s="1056"/>
      <c r="E112" s="1056"/>
      <c r="F112" s="1057"/>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55"/>
      <c r="B113" s="1056"/>
      <c r="C113" s="1056"/>
      <c r="D113" s="1056"/>
      <c r="E113" s="1056"/>
      <c r="F113" s="1057"/>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55"/>
      <c r="B114" s="1056"/>
      <c r="C114" s="1056"/>
      <c r="D114" s="1056"/>
      <c r="E114" s="1056"/>
      <c r="F114" s="1057"/>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55"/>
      <c r="B115" s="1056"/>
      <c r="C115" s="1056"/>
      <c r="D115" s="1056"/>
      <c r="E115" s="1056"/>
      <c r="F115" s="1057"/>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55"/>
      <c r="B116" s="1056"/>
      <c r="C116" s="1056"/>
      <c r="D116" s="1056"/>
      <c r="E116" s="1056"/>
      <c r="F116" s="1057"/>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55"/>
      <c r="B117" s="1056"/>
      <c r="C117" s="1056"/>
      <c r="D117" s="1056"/>
      <c r="E117" s="1056"/>
      <c r="F117" s="1057"/>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55"/>
      <c r="B118" s="1056"/>
      <c r="C118" s="1056"/>
      <c r="D118" s="1056"/>
      <c r="E118" s="1056"/>
      <c r="F118" s="1057"/>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55"/>
      <c r="B119" s="1056"/>
      <c r="C119" s="1056"/>
      <c r="D119" s="1056"/>
      <c r="E119" s="1056"/>
      <c r="F119" s="1057"/>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55"/>
      <c r="B120" s="1056"/>
      <c r="C120" s="1056"/>
      <c r="D120" s="1056"/>
      <c r="E120" s="1056"/>
      <c r="F120" s="1057"/>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5"/>
      <c r="B121" s="1056"/>
      <c r="C121" s="1056"/>
      <c r="D121" s="1056"/>
      <c r="E121" s="1056"/>
      <c r="F121" s="1057"/>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55"/>
      <c r="B122" s="1056"/>
      <c r="C122" s="1056"/>
      <c r="D122" s="1056"/>
      <c r="E122" s="1056"/>
      <c r="F122" s="1057"/>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55"/>
      <c r="B123" s="1056"/>
      <c r="C123" s="1056"/>
      <c r="D123" s="1056"/>
      <c r="E123" s="1056"/>
      <c r="F123" s="1057"/>
      <c r="G123" s="690"/>
      <c r="H123" s="691"/>
      <c r="I123" s="691"/>
      <c r="J123" s="691"/>
      <c r="K123" s="692"/>
      <c r="L123" s="684"/>
      <c r="M123" s="685"/>
      <c r="N123" s="685"/>
      <c r="O123" s="685"/>
      <c r="P123" s="685"/>
      <c r="Q123" s="685"/>
      <c r="R123" s="685"/>
      <c r="S123" s="685"/>
      <c r="T123" s="685"/>
      <c r="U123" s="685"/>
      <c r="V123" s="685"/>
      <c r="W123" s="685"/>
      <c r="X123" s="686"/>
      <c r="Y123" s="413"/>
      <c r="Z123" s="414"/>
      <c r="AA123" s="414"/>
      <c r="AB123" s="826"/>
      <c r="AC123" s="690"/>
      <c r="AD123" s="691"/>
      <c r="AE123" s="691"/>
      <c r="AF123" s="691"/>
      <c r="AG123" s="692"/>
      <c r="AH123" s="684"/>
      <c r="AI123" s="685"/>
      <c r="AJ123" s="685"/>
      <c r="AK123" s="685"/>
      <c r="AL123" s="685"/>
      <c r="AM123" s="685"/>
      <c r="AN123" s="685"/>
      <c r="AO123" s="685"/>
      <c r="AP123" s="685"/>
      <c r="AQ123" s="685"/>
      <c r="AR123" s="685"/>
      <c r="AS123" s="685"/>
      <c r="AT123" s="686"/>
      <c r="AU123" s="413"/>
      <c r="AV123" s="414"/>
      <c r="AW123" s="414"/>
      <c r="AX123" s="415"/>
    </row>
    <row r="124" spans="1:50" ht="24.75" customHeight="1" x14ac:dyDescent="0.15">
      <c r="A124" s="1055"/>
      <c r="B124" s="1056"/>
      <c r="C124" s="1056"/>
      <c r="D124" s="1056"/>
      <c r="E124" s="1056"/>
      <c r="F124" s="1057"/>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55"/>
      <c r="B125" s="1056"/>
      <c r="C125" s="1056"/>
      <c r="D125" s="1056"/>
      <c r="E125" s="1056"/>
      <c r="F125" s="1057"/>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55"/>
      <c r="B126" s="1056"/>
      <c r="C126" s="1056"/>
      <c r="D126" s="1056"/>
      <c r="E126" s="1056"/>
      <c r="F126" s="1057"/>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55"/>
      <c r="B127" s="1056"/>
      <c r="C127" s="1056"/>
      <c r="D127" s="1056"/>
      <c r="E127" s="1056"/>
      <c r="F127" s="1057"/>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55"/>
      <c r="B128" s="1056"/>
      <c r="C128" s="1056"/>
      <c r="D128" s="1056"/>
      <c r="E128" s="1056"/>
      <c r="F128" s="1057"/>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55"/>
      <c r="B129" s="1056"/>
      <c r="C129" s="1056"/>
      <c r="D129" s="1056"/>
      <c r="E129" s="1056"/>
      <c r="F129" s="1057"/>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55"/>
      <c r="B130" s="1056"/>
      <c r="C130" s="1056"/>
      <c r="D130" s="1056"/>
      <c r="E130" s="1056"/>
      <c r="F130" s="1057"/>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55"/>
      <c r="B131" s="1056"/>
      <c r="C131" s="1056"/>
      <c r="D131" s="1056"/>
      <c r="E131" s="1056"/>
      <c r="F131" s="1057"/>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55"/>
      <c r="B132" s="1056"/>
      <c r="C132" s="1056"/>
      <c r="D132" s="1056"/>
      <c r="E132" s="1056"/>
      <c r="F132" s="1057"/>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55"/>
      <c r="B133" s="1056"/>
      <c r="C133" s="1056"/>
      <c r="D133" s="1056"/>
      <c r="E133" s="1056"/>
      <c r="F133" s="1057"/>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5"/>
      <c r="B134" s="1056"/>
      <c r="C134" s="1056"/>
      <c r="D134" s="1056"/>
      <c r="E134" s="1056"/>
      <c r="F134" s="1057"/>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55"/>
      <c r="B135" s="1056"/>
      <c r="C135" s="1056"/>
      <c r="D135" s="1056"/>
      <c r="E135" s="1056"/>
      <c r="F135" s="1057"/>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55"/>
      <c r="B136" s="1056"/>
      <c r="C136" s="1056"/>
      <c r="D136" s="1056"/>
      <c r="E136" s="1056"/>
      <c r="F136" s="1057"/>
      <c r="G136" s="690"/>
      <c r="H136" s="691"/>
      <c r="I136" s="691"/>
      <c r="J136" s="691"/>
      <c r="K136" s="692"/>
      <c r="L136" s="684"/>
      <c r="M136" s="685"/>
      <c r="N136" s="685"/>
      <c r="O136" s="685"/>
      <c r="P136" s="685"/>
      <c r="Q136" s="685"/>
      <c r="R136" s="685"/>
      <c r="S136" s="685"/>
      <c r="T136" s="685"/>
      <c r="U136" s="685"/>
      <c r="V136" s="685"/>
      <c r="W136" s="685"/>
      <c r="X136" s="686"/>
      <c r="Y136" s="413"/>
      <c r="Z136" s="414"/>
      <c r="AA136" s="414"/>
      <c r="AB136" s="826"/>
      <c r="AC136" s="690"/>
      <c r="AD136" s="691"/>
      <c r="AE136" s="691"/>
      <c r="AF136" s="691"/>
      <c r="AG136" s="692"/>
      <c r="AH136" s="684"/>
      <c r="AI136" s="685"/>
      <c r="AJ136" s="685"/>
      <c r="AK136" s="685"/>
      <c r="AL136" s="685"/>
      <c r="AM136" s="685"/>
      <c r="AN136" s="685"/>
      <c r="AO136" s="685"/>
      <c r="AP136" s="685"/>
      <c r="AQ136" s="685"/>
      <c r="AR136" s="685"/>
      <c r="AS136" s="685"/>
      <c r="AT136" s="686"/>
      <c r="AU136" s="413"/>
      <c r="AV136" s="414"/>
      <c r="AW136" s="414"/>
      <c r="AX136" s="415"/>
    </row>
    <row r="137" spans="1:50" ht="24.75" customHeight="1" x14ac:dyDescent="0.15">
      <c r="A137" s="1055"/>
      <c r="B137" s="1056"/>
      <c r="C137" s="1056"/>
      <c r="D137" s="1056"/>
      <c r="E137" s="1056"/>
      <c r="F137" s="1057"/>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55"/>
      <c r="B138" s="1056"/>
      <c r="C138" s="1056"/>
      <c r="D138" s="1056"/>
      <c r="E138" s="1056"/>
      <c r="F138" s="1057"/>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55"/>
      <c r="B139" s="1056"/>
      <c r="C139" s="1056"/>
      <c r="D139" s="1056"/>
      <c r="E139" s="1056"/>
      <c r="F139" s="1057"/>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55"/>
      <c r="B140" s="1056"/>
      <c r="C140" s="1056"/>
      <c r="D140" s="1056"/>
      <c r="E140" s="1056"/>
      <c r="F140" s="1057"/>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55"/>
      <c r="B141" s="1056"/>
      <c r="C141" s="1056"/>
      <c r="D141" s="1056"/>
      <c r="E141" s="1056"/>
      <c r="F141" s="1057"/>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55"/>
      <c r="B142" s="1056"/>
      <c r="C142" s="1056"/>
      <c r="D142" s="1056"/>
      <c r="E142" s="1056"/>
      <c r="F142" s="1057"/>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55"/>
      <c r="B143" s="1056"/>
      <c r="C143" s="1056"/>
      <c r="D143" s="1056"/>
      <c r="E143" s="1056"/>
      <c r="F143" s="1057"/>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55"/>
      <c r="B144" s="1056"/>
      <c r="C144" s="1056"/>
      <c r="D144" s="1056"/>
      <c r="E144" s="1056"/>
      <c r="F144" s="1057"/>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55"/>
      <c r="B145" s="1056"/>
      <c r="C145" s="1056"/>
      <c r="D145" s="1056"/>
      <c r="E145" s="1056"/>
      <c r="F145" s="1057"/>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55"/>
      <c r="B146" s="1056"/>
      <c r="C146" s="1056"/>
      <c r="D146" s="1056"/>
      <c r="E146" s="1056"/>
      <c r="F146" s="1057"/>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5"/>
      <c r="B147" s="1056"/>
      <c r="C147" s="1056"/>
      <c r="D147" s="1056"/>
      <c r="E147" s="1056"/>
      <c r="F147" s="1057"/>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55"/>
      <c r="B148" s="1056"/>
      <c r="C148" s="1056"/>
      <c r="D148" s="1056"/>
      <c r="E148" s="1056"/>
      <c r="F148" s="1057"/>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55"/>
      <c r="B149" s="1056"/>
      <c r="C149" s="1056"/>
      <c r="D149" s="1056"/>
      <c r="E149" s="1056"/>
      <c r="F149" s="1057"/>
      <c r="G149" s="690"/>
      <c r="H149" s="691"/>
      <c r="I149" s="691"/>
      <c r="J149" s="691"/>
      <c r="K149" s="692"/>
      <c r="L149" s="684"/>
      <c r="M149" s="685"/>
      <c r="N149" s="685"/>
      <c r="O149" s="685"/>
      <c r="P149" s="685"/>
      <c r="Q149" s="685"/>
      <c r="R149" s="685"/>
      <c r="S149" s="685"/>
      <c r="T149" s="685"/>
      <c r="U149" s="685"/>
      <c r="V149" s="685"/>
      <c r="W149" s="685"/>
      <c r="X149" s="686"/>
      <c r="Y149" s="413"/>
      <c r="Z149" s="414"/>
      <c r="AA149" s="414"/>
      <c r="AB149" s="826"/>
      <c r="AC149" s="690"/>
      <c r="AD149" s="691"/>
      <c r="AE149" s="691"/>
      <c r="AF149" s="691"/>
      <c r="AG149" s="692"/>
      <c r="AH149" s="684"/>
      <c r="AI149" s="685"/>
      <c r="AJ149" s="685"/>
      <c r="AK149" s="685"/>
      <c r="AL149" s="685"/>
      <c r="AM149" s="685"/>
      <c r="AN149" s="685"/>
      <c r="AO149" s="685"/>
      <c r="AP149" s="685"/>
      <c r="AQ149" s="685"/>
      <c r="AR149" s="685"/>
      <c r="AS149" s="685"/>
      <c r="AT149" s="686"/>
      <c r="AU149" s="413"/>
      <c r="AV149" s="414"/>
      <c r="AW149" s="414"/>
      <c r="AX149" s="415"/>
    </row>
    <row r="150" spans="1:50" ht="24.75" customHeight="1" x14ac:dyDescent="0.15">
      <c r="A150" s="1055"/>
      <c r="B150" s="1056"/>
      <c r="C150" s="1056"/>
      <c r="D150" s="1056"/>
      <c r="E150" s="1056"/>
      <c r="F150" s="1057"/>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55"/>
      <c r="B151" s="1056"/>
      <c r="C151" s="1056"/>
      <c r="D151" s="1056"/>
      <c r="E151" s="1056"/>
      <c r="F151" s="1057"/>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55"/>
      <c r="B152" s="1056"/>
      <c r="C152" s="1056"/>
      <c r="D152" s="1056"/>
      <c r="E152" s="1056"/>
      <c r="F152" s="1057"/>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55"/>
      <c r="B153" s="1056"/>
      <c r="C153" s="1056"/>
      <c r="D153" s="1056"/>
      <c r="E153" s="1056"/>
      <c r="F153" s="1057"/>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55"/>
      <c r="B154" s="1056"/>
      <c r="C154" s="1056"/>
      <c r="D154" s="1056"/>
      <c r="E154" s="1056"/>
      <c r="F154" s="1057"/>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55"/>
      <c r="B155" s="1056"/>
      <c r="C155" s="1056"/>
      <c r="D155" s="1056"/>
      <c r="E155" s="1056"/>
      <c r="F155" s="1057"/>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55"/>
      <c r="B156" s="1056"/>
      <c r="C156" s="1056"/>
      <c r="D156" s="1056"/>
      <c r="E156" s="1056"/>
      <c r="F156" s="1057"/>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55"/>
      <c r="B157" s="1056"/>
      <c r="C157" s="1056"/>
      <c r="D157" s="1056"/>
      <c r="E157" s="1056"/>
      <c r="F157" s="1057"/>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55"/>
      <c r="B158" s="1056"/>
      <c r="C158" s="1056"/>
      <c r="D158" s="1056"/>
      <c r="E158" s="1056"/>
      <c r="F158" s="1057"/>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55"/>
      <c r="B162" s="1056"/>
      <c r="C162" s="1056"/>
      <c r="D162" s="1056"/>
      <c r="E162" s="1056"/>
      <c r="F162" s="1057"/>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55"/>
      <c r="B163" s="1056"/>
      <c r="C163" s="1056"/>
      <c r="D163" s="1056"/>
      <c r="E163" s="1056"/>
      <c r="F163" s="1057"/>
      <c r="G163" s="690"/>
      <c r="H163" s="691"/>
      <c r="I163" s="691"/>
      <c r="J163" s="691"/>
      <c r="K163" s="692"/>
      <c r="L163" s="684"/>
      <c r="M163" s="685"/>
      <c r="N163" s="685"/>
      <c r="O163" s="685"/>
      <c r="P163" s="685"/>
      <c r="Q163" s="685"/>
      <c r="R163" s="685"/>
      <c r="S163" s="685"/>
      <c r="T163" s="685"/>
      <c r="U163" s="685"/>
      <c r="V163" s="685"/>
      <c r="W163" s="685"/>
      <c r="X163" s="686"/>
      <c r="Y163" s="413"/>
      <c r="Z163" s="414"/>
      <c r="AA163" s="414"/>
      <c r="AB163" s="826"/>
      <c r="AC163" s="690"/>
      <c r="AD163" s="691"/>
      <c r="AE163" s="691"/>
      <c r="AF163" s="691"/>
      <c r="AG163" s="692"/>
      <c r="AH163" s="684"/>
      <c r="AI163" s="685"/>
      <c r="AJ163" s="685"/>
      <c r="AK163" s="685"/>
      <c r="AL163" s="685"/>
      <c r="AM163" s="685"/>
      <c r="AN163" s="685"/>
      <c r="AO163" s="685"/>
      <c r="AP163" s="685"/>
      <c r="AQ163" s="685"/>
      <c r="AR163" s="685"/>
      <c r="AS163" s="685"/>
      <c r="AT163" s="686"/>
      <c r="AU163" s="413"/>
      <c r="AV163" s="414"/>
      <c r="AW163" s="414"/>
      <c r="AX163" s="415"/>
    </row>
    <row r="164" spans="1:50" ht="24.75" customHeight="1" x14ac:dyDescent="0.15">
      <c r="A164" s="1055"/>
      <c r="B164" s="1056"/>
      <c r="C164" s="1056"/>
      <c r="D164" s="1056"/>
      <c r="E164" s="1056"/>
      <c r="F164" s="1057"/>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55"/>
      <c r="B165" s="1056"/>
      <c r="C165" s="1056"/>
      <c r="D165" s="1056"/>
      <c r="E165" s="1056"/>
      <c r="F165" s="1057"/>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55"/>
      <c r="B166" s="1056"/>
      <c r="C166" s="1056"/>
      <c r="D166" s="1056"/>
      <c r="E166" s="1056"/>
      <c r="F166" s="1057"/>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55"/>
      <c r="B167" s="1056"/>
      <c r="C167" s="1056"/>
      <c r="D167" s="1056"/>
      <c r="E167" s="1056"/>
      <c r="F167" s="1057"/>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55"/>
      <c r="B168" s="1056"/>
      <c r="C168" s="1056"/>
      <c r="D168" s="1056"/>
      <c r="E168" s="1056"/>
      <c r="F168" s="1057"/>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55"/>
      <c r="B169" s="1056"/>
      <c r="C169" s="1056"/>
      <c r="D169" s="1056"/>
      <c r="E169" s="1056"/>
      <c r="F169" s="1057"/>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55"/>
      <c r="B170" s="1056"/>
      <c r="C170" s="1056"/>
      <c r="D170" s="1056"/>
      <c r="E170" s="1056"/>
      <c r="F170" s="1057"/>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55"/>
      <c r="B171" s="1056"/>
      <c r="C171" s="1056"/>
      <c r="D171" s="1056"/>
      <c r="E171" s="1056"/>
      <c r="F171" s="1057"/>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55"/>
      <c r="B172" s="1056"/>
      <c r="C172" s="1056"/>
      <c r="D172" s="1056"/>
      <c r="E172" s="1056"/>
      <c r="F172" s="1057"/>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55"/>
      <c r="B173" s="1056"/>
      <c r="C173" s="1056"/>
      <c r="D173" s="1056"/>
      <c r="E173" s="1056"/>
      <c r="F173" s="1057"/>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5"/>
      <c r="B174" s="1056"/>
      <c r="C174" s="1056"/>
      <c r="D174" s="1056"/>
      <c r="E174" s="1056"/>
      <c r="F174" s="1057"/>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55"/>
      <c r="B175" s="1056"/>
      <c r="C175" s="1056"/>
      <c r="D175" s="1056"/>
      <c r="E175" s="1056"/>
      <c r="F175" s="1057"/>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55"/>
      <c r="B176" s="1056"/>
      <c r="C176" s="1056"/>
      <c r="D176" s="1056"/>
      <c r="E176" s="1056"/>
      <c r="F176" s="1057"/>
      <c r="G176" s="690"/>
      <c r="H176" s="691"/>
      <c r="I176" s="691"/>
      <c r="J176" s="691"/>
      <c r="K176" s="692"/>
      <c r="L176" s="684"/>
      <c r="M176" s="685"/>
      <c r="N176" s="685"/>
      <c r="O176" s="685"/>
      <c r="P176" s="685"/>
      <c r="Q176" s="685"/>
      <c r="R176" s="685"/>
      <c r="S176" s="685"/>
      <c r="T176" s="685"/>
      <c r="U176" s="685"/>
      <c r="V176" s="685"/>
      <c r="W176" s="685"/>
      <c r="X176" s="686"/>
      <c r="Y176" s="413"/>
      <c r="Z176" s="414"/>
      <c r="AA176" s="414"/>
      <c r="AB176" s="826"/>
      <c r="AC176" s="690"/>
      <c r="AD176" s="691"/>
      <c r="AE176" s="691"/>
      <c r="AF176" s="691"/>
      <c r="AG176" s="692"/>
      <c r="AH176" s="684"/>
      <c r="AI176" s="685"/>
      <c r="AJ176" s="685"/>
      <c r="AK176" s="685"/>
      <c r="AL176" s="685"/>
      <c r="AM176" s="685"/>
      <c r="AN176" s="685"/>
      <c r="AO176" s="685"/>
      <c r="AP176" s="685"/>
      <c r="AQ176" s="685"/>
      <c r="AR176" s="685"/>
      <c r="AS176" s="685"/>
      <c r="AT176" s="686"/>
      <c r="AU176" s="413"/>
      <c r="AV176" s="414"/>
      <c r="AW176" s="414"/>
      <c r="AX176" s="415"/>
    </row>
    <row r="177" spans="1:50" ht="24.75" customHeight="1" x14ac:dyDescent="0.15">
      <c r="A177" s="1055"/>
      <c r="B177" s="1056"/>
      <c r="C177" s="1056"/>
      <c r="D177" s="1056"/>
      <c r="E177" s="1056"/>
      <c r="F177" s="1057"/>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55"/>
      <c r="B178" s="1056"/>
      <c r="C178" s="1056"/>
      <c r="D178" s="1056"/>
      <c r="E178" s="1056"/>
      <c r="F178" s="1057"/>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55"/>
      <c r="B179" s="1056"/>
      <c r="C179" s="1056"/>
      <c r="D179" s="1056"/>
      <c r="E179" s="1056"/>
      <c r="F179" s="1057"/>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55"/>
      <c r="B180" s="1056"/>
      <c r="C180" s="1056"/>
      <c r="D180" s="1056"/>
      <c r="E180" s="1056"/>
      <c r="F180" s="1057"/>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55"/>
      <c r="B181" s="1056"/>
      <c r="C181" s="1056"/>
      <c r="D181" s="1056"/>
      <c r="E181" s="1056"/>
      <c r="F181" s="1057"/>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55"/>
      <c r="B182" s="1056"/>
      <c r="C182" s="1056"/>
      <c r="D182" s="1056"/>
      <c r="E182" s="1056"/>
      <c r="F182" s="1057"/>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55"/>
      <c r="B183" s="1056"/>
      <c r="C183" s="1056"/>
      <c r="D183" s="1056"/>
      <c r="E183" s="1056"/>
      <c r="F183" s="1057"/>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55"/>
      <c r="B184" s="1056"/>
      <c r="C184" s="1056"/>
      <c r="D184" s="1056"/>
      <c r="E184" s="1056"/>
      <c r="F184" s="1057"/>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55"/>
      <c r="B185" s="1056"/>
      <c r="C185" s="1056"/>
      <c r="D185" s="1056"/>
      <c r="E185" s="1056"/>
      <c r="F185" s="1057"/>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55"/>
      <c r="B186" s="1056"/>
      <c r="C186" s="1056"/>
      <c r="D186" s="1056"/>
      <c r="E186" s="1056"/>
      <c r="F186" s="1057"/>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5"/>
      <c r="B187" s="1056"/>
      <c r="C187" s="1056"/>
      <c r="D187" s="1056"/>
      <c r="E187" s="1056"/>
      <c r="F187" s="1057"/>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55"/>
      <c r="B188" s="1056"/>
      <c r="C188" s="1056"/>
      <c r="D188" s="1056"/>
      <c r="E188" s="1056"/>
      <c r="F188" s="1057"/>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55"/>
      <c r="B189" s="1056"/>
      <c r="C189" s="1056"/>
      <c r="D189" s="1056"/>
      <c r="E189" s="1056"/>
      <c r="F189" s="1057"/>
      <c r="G189" s="690"/>
      <c r="H189" s="691"/>
      <c r="I189" s="691"/>
      <c r="J189" s="691"/>
      <c r="K189" s="692"/>
      <c r="L189" s="684"/>
      <c r="M189" s="685"/>
      <c r="N189" s="685"/>
      <c r="O189" s="685"/>
      <c r="P189" s="685"/>
      <c r="Q189" s="685"/>
      <c r="R189" s="685"/>
      <c r="S189" s="685"/>
      <c r="T189" s="685"/>
      <c r="U189" s="685"/>
      <c r="V189" s="685"/>
      <c r="W189" s="685"/>
      <c r="X189" s="686"/>
      <c r="Y189" s="413"/>
      <c r="Z189" s="414"/>
      <c r="AA189" s="414"/>
      <c r="AB189" s="826"/>
      <c r="AC189" s="690"/>
      <c r="AD189" s="691"/>
      <c r="AE189" s="691"/>
      <c r="AF189" s="691"/>
      <c r="AG189" s="692"/>
      <c r="AH189" s="684"/>
      <c r="AI189" s="685"/>
      <c r="AJ189" s="685"/>
      <c r="AK189" s="685"/>
      <c r="AL189" s="685"/>
      <c r="AM189" s="685"/>
      <c r="AN189" s="685"/>
      <c r="AO189" s="685"/>
      <c r="AP189" s="685"/>
      <c r="AQ189" s="685"/>
      <c r="AR189" s="685"/>
      <c r="AS189" s="685"/>
      <c r="AT189" s="686"/>
      <c r="AU189" s="413"/>
      <c r="AV189" s="414"/>
      <c r="AW189" s="414"/>
      <c r="AX189" s="415"/>
    </row>
    <row r="190" spans="1:50" ht="24.75" customHeight="1" x14ac:dyDescent="0.15">
      <c r="A190" s="1055"/>
      <c r="B190" s="1056"/>
      <c r="C190" s="1056"/>
      <c r="D190" s="1056"/>
      <c r="E190" s="1056"/>
      <c r="F190" s="1057"/>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55"/>
      <c r="B191" s="1056"/>
      <c r="C191" s="1056"/>
      <c r="D191" s="1056"/>
      <c r="E191" s="1056"/>
      <c r="F191" s="1057"/>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55"/>
      <c r="B192" s="1056"/>
      <c r="C192" s="1056"/>
      <c r="D192" s="1056"/>
      <c r="E192" s="1056"/>
      <c r="F192" s="1057"/>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55"/>
      <c r="B193" s="1056"/>
      <c r="C193" s="1056"/>
      <c r="D193" s="1056"/>
      <c r="E193" s="1056"/>
      <c r="F193" s="1057"/>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55"/>
      <c r="B194" s="1056"/>
      <c r="C194" s="1056"/>
      <c r="D194" s="1056"/>
      <c r="E194" s="1056"/>
      <c r="F194" s="1057"/>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55"/>
      <c r="B195" s="1056"/>
      <c r="C195" s="1056"/>
      <c r="D195" s="1056"/>
      <c r="E195" s="1056"/>
      <c r="F195" s="1057"/>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55"/>
      <c r="B196" s="1056"/>
      <c r="C196" s="1056"/>
      <c r="D196" s="1056"/>
      <c r="E196" s="1056"/>
      <c r="F196" s="1057"/>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55"/>
      <c r="B197" s="1056"/>
      <c r="C197" s="1056"/>
      <c r="D197" s="1056"/>
      <c r="E197" s="1056"/>
      <c r="F197" s="1057"/>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55"/>
      <c r="B198" s="1056"/>
      <c r="C198" s="1056"/>
      <c r="D198" s="1056"/>
      <c r="E198" s="1056"/>
      <c r="F198" s="1057"/>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55"/>
      <c r="B199" s="1056"/>
      <c r="C199" s="1056"/>
      <c r="D199" s="1056"/>
      <c r="E199" s="1056"/>
      <c r="F199" s="1057"/>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5"/>
      <c r="B200" s="1056"/>
      <c r="C200" s="1056"/>
      <c r="D200" s="1056"/>
      <c r="E200" s="1056"/>
      <c r="F200" s="1057"/>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55"/>
      <c r="B201" s="1056"/>
      <c r="C201" s="1056"/>
      <c r="D201" s="1056"/>
      <c r="E201" s="1056"/>
      <c r="F201" s="1057"/>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55"/>
      <c r="B202" s="1056"/>
      <c r="C202" s="1056"/>
      <c r="D202" s="1056"/>
      <c r="E202" s="1056"/>
      <c r="F202" s="1057"/>
      <c r="G202" s="690"/>
      <c r="H202" s="691"/>
      <c r="I202" s="691"/>
      <c r="J202" s="691"/>
      <c r="K202" s="692"/>
      <c r="L202" s="684"/>
      <c r="M202" s="685"/>
      <c r="N202" s="685"/>
      <c r="O202" s="685"/>
      <c r="P202" s="685"/>
      <c r="Q202" s="685"/>
      <c r="R202" s="685"/>
      <c r="S202" s="685"/>
      <c r="T202" s="685"/>
      <c r="U202" s="685"/>
      <c r="V202" s="685"/>
      <c r="W202" s="685"/>
      <c r="X202" s="686"/>
      <c r="Y202" s="413"/>
      <c r="Z202" s="414"/>
      <c r="AA202" s="414"/>
      <c r="AB202" s="826"/>
      <c r="AC202" s="690"/>
      <c r="AD202" s="691"/>
      <c r="AE202" s="691"/>
      <c r="AF202" s="691"/>
      <c r="AG202" s="692"/>
      <c r="AH202" s="684"/>
      <c r="AI202" s="685"/>
      <c r="AJ202" s="685"/>
      <c r="AK202" s="685"/>
      <c r="AL202" s="685"/>
      <c r="AM202" s="685"/>
      <c r="AN202" s="685"/>
      <c r="AO202" s="685"/>
      <c r="AP202" s="685"/>
      <c r="AQ202" s="685"/>
      <c r="AR202" s="685"/>
      <c r="AS202" s="685"/>
      <c r="AT202" s="686"/>
      <c r="AU202" s="413"/>
      <c r="AV202" s="414"/>
      <c r="AW202" s="414"/>
      <c r="AX202" s="415"/>
    </row>
    <row r="203" spans="1:50" ht="24.75" customHeight="1" x14ac:dyDescent="0.15">
      <c r="A203" s="1055"/>
      <c r="B203" s="1056"/>
      <c r="C203" s="1056"/>
      <c r="D203" s="1056"/>
      <c r="E203" s="1056"/>
      <c r="F203" s="1057"/>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55"/>
      <c r="B204" s="1056"/>
      <c r="C204" s="1056"/>
      <c r="D204" s="1056"/>
      <c r="E204" s="1056"/>
      <c r="F204" s="1057"/>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55"/>
      <c r="B205" s="1056"/>
      <c r="C205" s="1056"/>
      <c r="D205" s="1056"/>
      <c r="E205" s="1056"/>
      <c r="F205" s="1057"/>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55"/>
      <c r="B206" s="1056"/>
      <c r="C206" s="1056"/>
      <c r="D206" s="1056"/>
      <c r="E206" s="1056"/>
      <c r="F206" s="1057"/>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55"/>
      <c r="B207" s="1056"/>
      <c r="C207" s="1056"/>
      <c r="D207" s="1056"/>
      <c r="E207" s="1056"/>
      <c r="F207" s="1057"/>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55"/>
      <c r="B208" s="1056"/>
      <c r="C208" s="1056"/>
      <c r="D208" s="1056"/>
      <c r="E208" s="1056"/>
      <c r="F208" s="1057"/>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55"/>
      <c r="B209" s="1056"/>
      <c r="C209" s="1056"/>
      <c r="D209" s="1056"/>
      <c r="E209" s="1056"/>
      <c r="F209" s="1057"/>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55"/>
      <c r="B210" s="1056"/>
      <c r="C210" s="1056"/>
      <c r="D210" s="1056"/>
      <c r="E210" s="1056"/>
      <c r="F210" s="1057"/>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55"/>
      <c r="B211" s="1056"/>
      <c r="C211" s="1056"/>
      <c r="D211" s="1056"/>
      <c r="E211" s="1056"/>
      <c r="F211" s="1057"/>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55"/>
      <c r="B215" s="1056"/>
      <c r="C215" s="1056"/>
      <c r="D215" s="1056"/>
      <c r="E215" s="1056"/>
      <c r="F215" s="1057"/>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55"/>
      <c r="B216" s="1056"/>
      <c r="C216" s="1056"/>
      <c r="D216" s="1056"/>
      <c r="E216" s="1056"/>
      <c r="F216" s="1057"/>
      <c r="G216" s="690"/>
      <c r="H216" s="691"/>
      <c r="I216" s="691"/>
      <c r="J216" s="691"/>
      <c r="K216" s="692"/>
      <c r="L216" s="684"/>
      <c r="M216" s="685"/>
      <c r="N216" s="685"/>
      <c r="O216" s="685"/>
      <c r="P216" s="685"/>
      <c r="Q216" s="685"/>
      <c r="R216" s="685"/>
      <c r="S216" s="685"/>
      <c r="T216" s="685"/>
      <c r="U216" s="685"/>
      <c r="V216" s="685"/>
      <c r="W216" s="685"/>
      <c r="X216" s="686"/>
      <c r="Y216" s="413"/>
      <c r="Z216" s="414"/>
      <c r="AA216" s="414"/>
      <c r="AB216" s="826"/>
      <c r="AC216" s="690"/>
      <c r="AD216" s="691"/>
      <c r="AE216" s="691"/>
      <c r="AF216" s="691"/>
      <c r="AG216" s="692"/>
      <c r="AH216" s="684"/>
      <c r="AI216" s="685"/>
      <c r="AJ216" s="685"/>
      <c r="AK216" s="685"/>
      <c r="AL216" s="685"/>
      <c r="AM216" s="685"/>
      <c r="AN216" s="685"/>
      <c r="AO216" s="685"/>
      <c r="AP216" s="685"/>
      <c r="AQ216" s="685"/>
      <c r="AR216" s="685"/>
      <c r="AS216" s="685"/>
      <c r="AT216" s="686"/>
      <c r="AU216" s="413"/>
      <c r="AV216" s="414"/>
      <c r="AW216" s="414"/>
      <c r="AX216" s="415"/>
    </row>
    <row r="217" spans="1:50" ht="24.75" customHeight="1" x14ac:dyDescent="0.15">
      <c r="A217" s="1055"/>
      <c r="B217" s="1056"/>
      <c r="C217" s="1056"/>
      <c r="D217" s="1056"/>
      <c r="E217" s="1056"/>
      <c r="F217" s="1057"/>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55"/>
      <c r="B218" s="1056"/>
      <c r="C218" s="1056"/>
      <c r="D218" s="1056"/>
      <c r="E218" s="1056"/>
      <c r="F218" s="1057"/>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55"/>
      <c r="B219" s="1056"/>
      <c r="C219" s="1056"/>
      <c r="D219" s="1056"/>
      <c r="E219" s="1056"/>
      <c r="F219" s="1057"/>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55"/>
      <c r="B220" s="1056"/>
      <c r="C220" s="1056"/>
      <c r="D220" s="1056"/>
      <c r="E220" s="1056"/>
      <c r="F220" s="1057"/>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55"/>
      <c r="B221" s="1056"/>
      <c r="C221" s="1056"/>
      <c r="D221" s="1056"/>
      <c r="E221" s="1056"/>
      <c r="F221" s="1057"/>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55"/>
      <c r="B222" s="1056"/>
      <c r="C222" s="1056"/>
      <c r="D222" s="1056"/>
      <c r="E222" s="1056"/>
      <c r="F222" s="1057"/>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55"/>
      <c r="B223" s="1056"/>
      <c r="C223" s="1056"/>
      <c r="D223" s="1056"/>
      <c r="E223" s="1056"/>
      <c r="F223" s="1057"/>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55"/>
      <c r="B224" s="1056"/>
      <c r="C224" s="1056"/>
      <c r="D224" s="1056"/>
      <c r="E224" s="1056"/>
      <c r="F224" s="1057"/>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55"/>
      <c r="B225" s="1056"/>
      <c r="C225" s="1056"/>
      <c r="D225" s="1056"/>
      <c r="E225" s="1056"/>
      <c r="F225" s="1057"/>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55"/>
      <c r="B226" s="1056"/>
      <c r="C226" s="1056"/>
      <c r="D226" s="1056"/>
      <c r="E226" s="1056"/>
      <c r="F226" s="1057"/>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5"/>
      <c r="B227" s="1056"/>
      <c r="C227" s="1056"/>
      <c r="D227" s="1056"/>
      <c r="E227" s="1056"/>
      <c r="F227" s="1057"/>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55"/>
      <c r="B228" s="1056"/>
      <c r="C228" s="1056"/>
      <c r="D228" s="1056"/>
      <c r="E228" s="1056"/>
      <c r="F228" s="1057"/>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55"/>
      <c r="B229" s="1056"/>
      <c r="C229" s="1056"/>
      <c r="D229" s="1056"/>
      <c r="E229" s="1056"/>
      <c r="F229" s="1057"/>
      <c r="G229" s="690"/>
      <c r="H229" s="691"/>
      <c r="I229" s="691"/>
      <c r="J229" s="691"/>
      <c r="K229" s="692"/>
      <c r="L229" s="684"/>
      <c r="M229" s="685"/>
      <c r="N229" s="685"/>
      <c r="O229" s="685"/>
      <c r="P229" s="685"/>
      <c r="Q229" s="685"/>
      <c r="R229" s="685"/>
      <c r="S229" s="685"/>
      <c r="T229" s="685"/>
      <c r="U229" s="685"/>
      <c r="V229" s="685"/>
      <c r="W229" s="685"/>
      <c r="X229" s="686"/>
      <c r="Y229" s="413"/>
      <c r="Z229" s="414"/>
      <c r="AA229" s="414"/>
      <c r="AB229" s="826"/>
      <c r="AC229" s="690"/>
      <c r="AD229" s="691"/>
      <c r="AE229" s="691"/>
      <c r="AF229" s="691"/>
      <c r="AG229" s="692"/>
      <c r="AH229" s="684"/>
      <c r="AI229" s="685"/>
      <c r="AJ229" s="685"/>
      <c r="AK229" s="685"/>
      <c r="AL229" s="685"/>
      <c r="AM229" s="685"/>
      <c r="AN229" s="685"/>
      <c r="AO229" s="685"/>
      <c r="AP229" s="685"/>
      <c r="AQ229" s="685"/>
      <c r="AR229" s="685"/>
      <c r="AS229" s="685"/>
      <c r="AT229" s="686"/>
      <c r="AU229" s="413"/>
      <c r="AV229" s="414"/>
      <c r="AW229" s="414"/>
      <c r="AX229" s="415"/>
    </row>
    <row r="230" spans="1:50" ht="24.75" customHeight="1" x14ac:dyDescent="0.15">
      <c r="A230" s="1055"/>
      <c r="B230" s="1056"/>
      <c r="C230" s="1056"/>
      <c r="D230" s="1056"/>
      <c r="E230" s="1056"/>
      <c r="F230" s="1057"/>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55"/>
      <c r="B231" s="1056"/>
      <c r="C231" s="1056"/>
      <c r="D231" s="1056"/>
      <c r="E231" s="1056"/>
      <c r="F231" s="1057"/>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55"/>
      <c r="B232" s="1056"/>
      <c r="C232" s="1056"/>
      <c r="D232" s="1056"/>
      <c r="E232" s="1056"/>
      <c r="F232" s="1057"/>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55"/>
      <c r="B233" s="1056"/>
      <c r="C233" s="1056"/>
      <c r="D233" s="1056"/>
      <c r="E233" s="1056"/>
      <c r="F233" s="1057"/>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55"/>
      <c r="B234" s="1056"/>
      <c r="C234" s="1056"/>
      <c r="D234" s="1056"/>
      <c r="E234" s="1056"/>
      <c r="F234" s="1057"/>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55"/>
      <c r="B235" s="1056"/>
      <c r="C235" s="1056"/>
      <c r="D235" s="1056"/>
      <c r="E235" s="1056"/>
      <c r="F235" s="1057"/>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55"/>
      <c r="B236" s="1056"/>
      <c r="C236" s="1056"/>
      <c r="D236" s="1056"/>
      <c r="E236" s="1056"/>
      <c r="F236" s="1057"/>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55"/>
      <c r="B237" s="1056"/>
      <c r="C237" s="1056"/>
      <c r="D237" s="1056"/>
      <c r="E237" s="1056"/>
      <c r="F237" s="1057"/>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55"/>
      <c r="B238" s="1056"/>
      <c r="C238" s="1056"/>
      <c r="D238" s="1056"/>
      <c r="E238" s="1056"/>
      <c r="F238" s="1057"/>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55"/>
      <c r="B239" s="1056"/>
      <c r="C239" s="1056"/>
      <c r="D239" s="1056"/>
      <c r="E239" s="1056"/>
      <c r="F239" s="1057"/>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5"/>
      <c r="B240" s="1056"/>
      <c r="C240" s="1056"/>
      <c r="D240" s="1056"/>
      <c r="E240" s="1056"/>
      <c r="F240" s="1057"/>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55"/>
      <c r="B241" s="1056"/>
      <c r="C241" s="1056"/>
      <c r="D241" s="1056"/>
      <c r="E241" s="1056"/>
      <c r="F241" s="1057"/>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55"/>
      <c r="B242" s="1056"/>
      <c r="C242" s="1056"/>
      <c r="D242" s="1056"/>
      <c r="E242" s="1056"/>
      <c r="F242" s="1057"/>
      <c r="G242" s="690"/>
      <c r="H242" s="691"/>
      <c r="I242" s="691"/>
      <c r="J242" s="691"/>
      <c r="K242" s="692"/>
      <c r="L242" s="684"/>
      <c r="M242" s="685"/>
      <c r="N242" s="685"/>
      <c r="O242" s="685"/>
      <c r="P242" s="685"/>
      <c r="Q242" s="685"/>
      <c r="R242" s="685"/>
      <c r="S242" s="685"/>
      <c r="T242" s="685"/>
      <c r="U242" s="685"/>
      <c r="V242" s="685"/>
      <c r="W242" s="685"/>
      <c r="X242" s="686"/>
      <c r="Y242" s="413"/>
      <c r="Z242" s="414"/>
      <c r="AA242" s="414"/>
      <c r="AB242" s="826"/>
      <c r="AC242" s="690"/>
      <c r="AD242" s="691"/>
      <c r="AE242" s="691"/>
      <c r="AF242" s="691"/>
      <c r="AG242" s="692"/>
      <c r="AH242" s="684"/>
      <c r="AI242" s="685"/>
      <c r="AJ242" s="685"/>
      <c r="AK242" s="685"/>
      <c r="AL242" s="685"/>
      <c r="AM242" s="685"/>
      <c r="AN242" s="685"/>
      <c r="AO242" s="685"/>
      <c r="AP242" s="685"/>
      <c r="AQ242" s="685"/>
      <c r="AR242" s="685"/>
      <c r="AS242" s="685"/>
      <c r="AT242" s="686"/>
      <c r="AU242" s="413"/>
      <c r="AV242" s="414"/>
      <c r="AW242" s="414"/>
      <c r="AX242" s="415"/>
    </row>
    <row r="243" spans="1:50" ht="24.75" customHeight="1" x14ac:dyDescent="0.15">
      <c r="A243" s="1055"/>
      <c r="B243" s="1056"/>
      <c r="C243" s="1056"/>
      <c r="D243" s="1056"/>
      <c r="E243" s="1056"/>
      <c r="F243" s="1057"/>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55"/>
      <c r="B244" s="1056"/>
      <c r="C244" s="1056"/>
      <c r="D244" s="1056"/>
      <c r="E244" s="1056"/>
      <c r="F244" s="1057"/>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55"/>
      <c r="B245" s="1056"/>
      <c r="C245" s="1056"/>
      <c r="D245" s="1056"/>
      <c r="E245" s="1056"/>
      <c r="F245" s="1057"/>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55"/>
      <c r="B246" s="1056"/>
      <c r="C246" s="1056"/>
      <c r="D246" s="1056"/>
      <c r="E246" s="1056"/>
      <c r="F246" s="1057"/>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55"/>
      <c r="B247" s="1056"/>
      <c r="C247" s="1056"/>
      <c r="D247" s="1056"/>
      <c r="E247" s="1056"/>
      <c r="F247" s="1057"/>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55"/>
      <c r="B248" s="1056"/>
      <c r="C248" s="1056"/>
      <c r="D248" s="1056"/>
      <c r="E248" s="1056"/>
      <c r="F248" s="1057"/>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55"/>
      <c r="B249" s="1056"/>
      <c r="C249" s="1056"/>
      <c r="D249" s="1056"/>
      <c r="E249" s="1056"/>
      <c r="F249" s="1057"/>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55"/>
      <c r="B250" s="1056"/>
      <c r="C250" s="1056"/>
      <c r="D250" s="1056"/>
      <c r="E250" s="1056"/>
      <c r="F250" s="1057"/>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55"/>
      <c r="B251" s="1056"/>
      <c r="C251" s="1056"/>
      <c r="D251" s="1056"/>
      <c r="E251" s="1056"/>
      <c r="F251" s="1057"/>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55"/>
      <c r="B252" s="1056"/>
      <c r="C252" s="1056"/>
      <c r="D252" s="1056"/>
      <c r="E252" s="1056"/>
      <c r="F252" s="1057"/>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5"/>
      <c r="B253" s="1056"/>
      <c r="C253" s="1056"/>
      <c r="D253" s="1056"/>
      <c r="E253" s="1056"/>
      <c r="F253" s="1057"/>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55"/>
      <c r="B254" s="1056"/>
      <c r="C254" s="1056"/>
      <c r="D254" s="1056"/>
      <c r="E254" s="1056"/>
      <c r="F254" s="1057"/>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55"/>
      <c r="B255" s="1056"/>
      <c r="C255" s="1056"/>
      <c r="D255" s="1056"/>
      <c r="E255" s="1056"/>
      <c r="F255" s="1057"/>
      <c r="G255" s="690"/>
      <c r="H255" s="691"/>
      <c r="I255" s="691"/>
      <c r="J255" s="691"/>
      <c r="K255" s="692"/>
      <c r="L255" s="684"/>
      <c r="M255" s="685"/>
      <c r="N255" s="685"/>
      <c r="O255" s="685"/>
      <c r="P255" s="685"/>
      <c r="Q255" s="685"/>
      <c r="R255" s="685"/>
      <c r="S255" s="685"/>
      <c r="T255" s="685"/>
      <c r="U255" s="685"/>
      <c r="V255" s="685"/>
      <c r="W255" s="685"/>
      <c r="X255" s="686"/>
      <c r="Y255" s="413"/>
      <c r="Z255" s="414"/>
      <c r="AA255" s="414"/>
      <c r="AB255" s="826"/>
      <c r="AC255" s="690"/>
      <c r="AD255" s="691"/>
      <c r="AE255" s="691"/>
      <c r="AF255" s="691"/>
      <c r="AG255" s="692"/>
      <c r="AH255" s="684"/>
      <c r="AI255" s="685"/>
      <c r="AJ255" s="685"/>
      <c r="AK255" s="685"/>
      <c r="AL255" s="685"/>
      <c r="AM255" s="685"/>
      <c r="AN255" s="685"/>
      <c r="AO255" s="685"/>
      <c r="AP255" s="685"/>
      <c r="AQ255" s="685"/>
      <c r="AR255" s="685"/>
      <c r="AS255" s="685"/>
      <c r="AT255" s="686"/>
      <c r="AU255" s="413"/>
      <c r="AV255" s="414"/>
      <c r="AW255" s="414"/>
      <c r="AX255" s="415"/>
    </row>
    <row r="256" spans="1:50" ht="24.75" customHeight="1" x14ac:dyDescent="0.15">
      <c r="A256" s="1055"/>
      <c r="B256" s="1056"/>
      <c r="C256" s="1056"/>
      <c r="D256" s="1056"/>
      <c r="E256" s="1056"/>
      <c r="F256" s="1057"/>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55"/>
      <c r="B257" s="1056"/>
      <c r="C257" s="1056"/>
      <c r="D257" s="1056"/>
      <c r="E257" s="1056"/>
      <c r="F257" s="1057"/>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55"/>
      <c r="B258" s="1056"/>
      <c r="C258" s="1056"/>
      <c r="D258" s="1056"/>
      <c r="E258" s="1056"/>
      <c r="F258" s="1057"/>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55"/>
      <c r="B259" s="1056"/>
      <c r="C259" s="1056"/>
      <c r="D259" s="1056"/>
      <c r="E259" s="1056"/>
      <c r="F259" s="1057"/>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55"/>
      <c r="B260" s="1056"/>
      <c r="C260" s="1056"/>
      <c r="D260" s="1056"/>
      <c r="E260" s="1056"/>
      <c r="F260" s="1057"/>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55"/>
      <c r="B261" s="1056"/>
      <c r="C261" s="1056"/>
      <c r="D261" s="1056"/>
      <c r="E261" s="1056"/>
      <c r="F261" s="1057"/>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55"/>
      <c r="B262" s="1056"/>
      <c r="C262" s="1056"/>
      <c r="D262" s="1056"/>
      <c r="E262" s="1056"/>
      <c r="F262" s="1057"/>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55"/>
      <c r="B263" s="1056"/>
      <c r="C263" s="1056"/>
      <c r="D263" s="1056"/>
      <c r="E263" s="1056"/>
      <c r="F263" s="1057"/>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55"/>
      <c r="B264" s="1056"/>
      <c r="C264" s="1056"/>
      <c r="D264" s="1056"/>
      <c r="E264" s="1056"/>
      <c r="F264" s="1057"/>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2017-08-22T01:55:52Z</cp:lastPrinted>
  <dcterms:created xsi:type="dcterms:W3CDTF">2012-03-13T00:50:25Z</dcterms:created>
  <dcterms:modified xsi:type="dcterms:W3CDTF">2018-02-06T03:00:19Z</dcterms:modified>
</cp:coreProperties>
</file>