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45" yWindow="615" windowWidth="20520" windowHeight="8115" tabRatio="666"/>
  </bookViews>
  <sheets>
    <sheet name="金利①" sheetId="7" r:id="rId1"/>
    <sheet name="金利②" sheetId="9" r:id="rId2"/>
    <sheet name="金利③" sheetId="11" r:id="rId3"/>
    <sheet name="金利④" sheetId="12" r:id="rId4"/>
    <sheet name="金利⑤" sheetId="3" r:id="rId5"/>
    <sheet name="金利⑥" sheetId="8" r:id="rId6"/>
  </sheets>
  <definedNames>
    <definedName name="_xlnm.Print_Area" localSheetId="0">金利①!$A$1:$K$33</definedName>
    <definedName name="_xlnm.Print_Area" localSheetId="1">金利②!$A$1:$K$33</definedName>
    <definedName name="_xlnm.Print_Area" localSheetId="2">金利③!$A$1:$G$34</definedName>
    <definedName name="_xlnm.Print_Area" localSheetId="3">金利④!$A$1:$G$34</definedName>
    <definedName name="_xlnm.Print_Area" localSheetId="4">金利⑤!$A$1:$I$36</definedName>
    <definedName name="_xlnm.Print_Area" localSheetId="5">金利⑥!$A$1:$H$37</definedName>
  </definedNames>
  <calcPr calcId="162913"/>
</workbook>
</file>

<file path=xl/calcChain.xml><?xml version="1.0" encoding="utf-8"?>
<calcChain xmlns="http://schemas.openxmlformats.org/spreadsheetml/2006/main">
  <c r="G20" i="8" l="1"/>
  <c r="G19" i="8"/>
  <c r="D6" i="8"/>
  <c r="D5" i="8"/>
  <c r="E6" i="8"/>
  <c r="E5" i="8"/>
  <c r="G6" i="8"/>
  <c r="F6" i="8"/>
  <c r="F5" i="8"/>
  <c r="G5" i="8"/>
  <c r="H6" i="3"/>
  <c r="H5" i="3"/>
  <c r="G20" i="12"/>
  <c r="G6" i="12"/>
  <c r="G5" i="12"/>
  <c r="F6" i="12"/>
  <c r="F5" i="12"/>
  <c r="E6" i="12"/>
  <c r="E5" i="12"/>
  <c r="D6" i="12"/>
  <c r="D5" i="12"/>
  <c r="G20" i="11"/>
  <c r="G19" i="11"/>
  <c r="G5" i="11"/>
  <c r="F6" i="11"/>
  <c r="F5" i="11"/>
  <c r="E5" i="11"/>
  <c r="D5" i="11"/>
  <c r="J6" i="9" l="1"/>
  <c r="J5" i="9"/>
  <c r="I6" i="9"/>
  <c r="I5" i="9"/>
  <c r="H6" i="9"/>
  <c r="H5" i="9"/>
  <c r="G6" i="9"/>
  <c r="G5" i="9"/>
  <c r="F6" i="9"/>
  <c r="F5" i="9"/>
  <c r="E6" i="9"/>
  <c r="E5" i="9"/>
  <c r="D6" i="9"/>
  <c r="D5" i="9"/>
  <c r="I12" i="7"/>
  <c r="I10" i="7"/>
  <c r="I6" i="7" s="1"/>
  <c r="J6" i="7" s="1"/>
  <c r="I9" i="7"/>
  <c r="I8" i="7"/>
  <c r="I7" i="7"/>
  <c r="H6" i="7"/>
  <c r="H5" i="7"/>
  <c r="G6" i="7"/>
  <c r="G5" i="7"/>
  <c r="F6" i="7"/>
  <c r="F5" i="7"/>
  <c r="E6" i="7"/>
  <c r="E5" i="7"/>
  <c r="D6" i="7"/>
  <c r="D5" i="7"/>
  <c r="I5" i="7" l="1"/>
  <c r="J5" i="7" s="1"/>
  <c r="H18" i="3"/>
  <c r="H17" i="3"/>
  <c r="H16" i="3"/>
  <c r="H15" i="3"/>
  <c r="H14" i="3"/>
  <c r="H13" i="3"/>
  <c r="H12" i="3"/>
  <c r="H11" i="3"/>
  <c r="H10" i="3"/>
  <c r="H9" i="3"/>
  <c r="H8" i="3"/>
  <c r="H7" i="3"/>
  <c r="I18" i="7"/>
  <c r="I17" i="7"/>
  <c r="I14" i="7"/>
  <c r="I20" i="7" s="1"/>
  <c r="I13" i="7"/>
  <c r="I19" i="7" s="1"/>
  <c r="I11" i="7"/>
  <c r="I10" i="9"/>
  <c r="I17" i="9" l="1"/>
  <c r="I18" i="9"/>
  <c r="E19" i="12" l="1"/>
  <c r="E20" i="12"/>
  <c r="I6" i="3" l="1"/>
  <c r="I20" i="3" s="1"/>
  <c r="I5" i="3"/>
  <c r="I19" i="3" s="1"/>
  <c r="G5" i="3"/>
  <c r="G19" i="12"/>
  <c r="G6" i="11" l="1"/>
  <c r="I15" i="9" l="1"/>
  <c r="I7" i="9"/>
  <c r="I9" i="9"/>
  <c r="I11" i="9"/>
  <c r="I13" i="9"/>
  <c r="I19" i="9" s="1"/>
  <c r="H19" i="9"/>
  <c r="I14" i="9" l="1"/>
  <c r="I20" i="9" s="1"/>
  <c r="I12" i="9"/>
  <c r="I8" i="9"/>
  <c r="I16" i="9"/>
  <c r="D5" i="3" l="1"/>
  <c r="E5" i="3"/>
  <c r="E19" i="3" s="1"/>
  <c r="F5" i="3"/>
  <c r="F19" i="3" s="1"/>
  <c r="G19" i="3"/>
  <c r="D6" i="3"/>
  <c r="E6" i="3"/>
  <c r="E20" i="3" s="1"/>
  <c r="F6" i="3"/>
  <c r="F20" i="3" s="1"/>
  <c r="G6" i="3"/>
  <c r="G20" i="3" s="1"/>
  <c r="D20" i="3" l="1"/>
  <c r="D19" i="3"/>
  <c r="H19" i="3" s="1"/>
  <c r="D20" i="8"/>
  <c r="E20" i="8"/>
  <c r="E19" i="8"/>
  <c r="D19" i="8"/>
  <c r="F19" i="8" s="1"/>
  <c r="D20" i="12"/>
  <c r="D19" i="12"/>
  <c r="E6" i="11"/>
  <c r="D6" i="11"/>
  <c r="D20" i="11" s="1"/>
  <c r="D19" i="11"/>
  <c r="F20" i="9"/>
  <c r="G20" i="9"/>
  <c r="H20" i="9"/>
  <c r="D20" i="9"/>
  <c r="F19" i="9"/>
  <c r="G19" i="9"/>
  <c r="D19" i="9"/>
  <c r="E19" i="7"/>
  <c r="F19" i="7"/>
  <c r="G19" i="7"/>
  <c r="H19" i="7"/>
  <c r="E20" i="7"/>
  <c r="F20" i="7"/>
  <c r="G20" i="7"/>
  <c r="H20" i="7"/>
  <c r="D20" i="7"/>
  <c r="D19" i="7"/>
  <c r="F20" i="12" l="1"/>
  <c r="F19" i="12"/>
  <c r="E20" i="11"/>
  <c r="F20" i="11" s="1"/>
  <c r="E19" i="11"/>
  <c r="F19" i="11" s="1"/>
  <c r="E19" i="9"/>
  <c r="J19" i="9" s="1"/>
  <c r="E20" i="9"/>
  <c r="J20" i="9" s="1"/>
  <c r="J20" i="7"/>
  <c r="H20" i="3" l="1"/>
  <c r="F20" i="8"/>
  <c r="J19" i="7"/>
</calcChain>
</file>

<file path=xl/sharedStrings.xml><?xml version="1.0" encoding="utf-8"?>
<sst xmlns="http://schemas.openxmlformats.org/spreadsheetml/2006/main" count="192" uniqueCount="59">
  <si>
    <t>地域銀行</t>
    <rPh sb="0" eb="2">
      <t>チイキ</t>
    </rPh>
    <rPh sb="2" eb="4">
      <t>ギンコウ</t>
    </rPh>
    <phoneticPr fontId="4"/>
  </si>
  <si>
    <t>（注３）</t>
    <rPh sb="1" eb="2">
      <t>チュウ</t>
    </rPh>
    <phoneticPr fontId="4"/>
  </si>
  <si>
    <t>円建</t>
    <rPh sb="0" eb="2">
      <t>エンダテ</t>
    </rPh>
    <phoneticPr fontId="4"/>
  </si>
  <si>
    <t>ドル建</t>
    <rPh sb="2" eb="3">
      <t>ダ</t>
    </rPh>
    <phoneticPr fontId="4"/>
  </si>
  <si>
    <t>ユーロ建</t>
    <rPh sb="3" eb="4">
      <t>ダ</t>
    </rPh>
    <phoneticPr fontId="4"/>
  </si>
  <si>
    <t>ポンド建</t>
    <rPh sb="3" eb="4">
      <t>ダ</t>
    </rPh>
    <phoneticPr fontId="4"/>
  </si>
  <si>
    <t>その他通貨建</t>
    <rPh sb="2" eb="3">
      <t>タ</t>
    </rPh>
    <rPh sb="3" eb="5">
      <t>ツウカ</t>
    </rPh>
    <rPh sb="5" eb="6">
      <t>ダ</t>
    </rPh>
    <phoneticPr fontId="4"/>
  </si>
  <si>
    <t>（注４）</t>
    <rPh sb="1" eb="2">
      <t>チュウ</t>
    </rPh>
    <phoneticPr fontId="4"/>
  </si>
  <si>
    <t>（注５）</t>
    <rPh sb="1" eb="2">
      <t>チュウ</t>
    </rPh>
    <phoneticPr fontId="4"/>
  </si>
  <si>
    <t>（注１）</t>
    <rPh sb="1" eb="2">
      <t>チュウ</t>
    </rPh>
    <phoneticPr fontId="4"/>
  </si>
  <si>
    <t>（注２）</t>
    <rPh sb="1" eb="2">
      <t>チュウ</t>
    </rPh>
    <phoneticPr fontId="4"/>
  </si>
  <si>
    <t>大手行等</t>
    <rPh sb="0" eb="2">
      <t>オオテ</t>
    </rPh>
    <rPh sb="2" eb="3">
      <t>コウ</t>
    </rPh>
    <rPh sb="3" eb="4">
      <t>トウ</t>
    </rPh>
    <phoneticPr fontId="4"/>
  </si>
  <si>
    <t>固定－変動</t>
    <rPh sb="0" eb="2">
      <t>コテイ</t>
    </rPh>
    <rPh sb="3" eb="5">
      <t>ヘンドウ</t>
    </rPh>
    <phoneticPr fontId="4"/>
  </si>
  <si>
    <t>変動－変動</t>
    <rPh sb="0" eb="2">
      <t>ヘンドウ</t>
    </rPh>
    <rPh sb="3" eb="5">
      <t>ヘンドウ</t>
    </rPh>
    <phoneticPr fontId="4"/>
  </si>
  <si>
    <t>OIS</t>
    <phoneticPr fontId="4"/>
  </si>
  <si>
    <t>スワップション</t>
    <phoneticPr fontId="4"/>
  </si>
  <si>
    <t>その他</t>
    <rPh sb="2" eb="3">
      <t>タ</t>
    </rPh>
    <phoneticPr fontId="4"/>
  </si>
  <si>
    <t>固定-固定</t>
    <rPh sb="0" eb="2">
      <t>コテイ</t>
    </rPh>
    <rPh sb="3" eb="5">
      <t>コテイ</t>
    </rPh>
    <phoneticPr fontId="4"/>
  </si>
  <si>
    <t>変動-変動</t>
    <rPh sb="0" eb="2">
      <t>ヘンドウ</t>
    </rPh>
    <rPh sb="3" eb="5">
      <t>ヘンドウ</t>
    </rPh>
    <phoneticPr fontId="4"/>
  </si>
  <si>
    <t>固定-変動</t>
    <rPh sb="0" eb="2">
      <t>コテイ</t>
    </rPh>
    <rPh sb="3" eb="5">
      <t>ヘンドウ</t>
    </rPh>
    <phoneticPr fontId="4"/>
  </si>
  <si>
    <t>外国銀行支店その他銀行</t>
    <rPh sb="0" eb="2">
      <t>ガイコク</t>
    </rPh>
    <rPh sb="2" eb="4">
      <t>ギンコウ</t>
    </rPh>
    <rPh sb="4" eb="6">
      <t>シテン</t>
    </rPh>
    <rPh sb="8" eb="9">
      <t>タ</t>
    </rPh>
    <rPh sb="9" eb="11">
      <t>ギンコウ</t>
    </rPh>
    <phoneticPr fontId="4"/>
  </si>
  <si>
    <t>上記計</t>
    <rPh sb="0" eb="2">
      <t>ジョウキ</t>
    </rPh>
    <rPh sb="2" eb="3">
      <t>ケイ</t>
    </rPh>
    <phoneticPr fontId="4"/>
  </si>
  <si>
    <t>総計</t>
    <rPh sb="0" eb="2">
      <t>ソウケイ</t>
    </rPh>
    <phoneticPr fontId="4"/>
  </si>
  <si>
    <t>-</t>
  </si>
  <si>
    <t>（注６）</t>
    <rPh sb="1" eb="2">
      <t>チュウ</t>
    </rPh>
    <phoneticPr fontId="4"/>
  </si>
  <si>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4"/>
  </si>
  <si>
    <t>保険会社</t>
    <rPh sb="0" eb="2">
      <t>ホケン</t>
    </rPh>
    <rPh sb="2" eb="4">
      <t>ガイシャ</t>
    </rPh>
    <phoneticPr fontId="4"/>
  </si>
  <si>
    <t>豪ドル建</t>
    <rPh sb="0" eb="1">
      <t>ゴウ</t>
    </rPh>
    <rPh sb="3" eb="4">
      <t>ダテ</t>
    </rPh>
    <phoneticPr fontId="4"/>
  </si>
  <si>
    <t>円－ドル</t>
    <rPh sb="0" eb="1">
      <t>エン</t>
    </rPh>
    <phoneticPr fontId="4"/>
  </si>
  <si>
    <t>円－ユーロ</t>
    <rPh sb="0" eb="1">
      <t>エン</t>
    </rPh>
    <phoneticPr fontId="4"/>
  </si>
  <si>
    <t>円－ポンド</t>
    <rPh sb="0" eb="1">
      <t>エン</t>
    </rPh>
    <phoneticPr fontId="4"/>
  </si>
  <si>
    <t>円－豪ドル</t>
    <rPh sb="0" eb="1">
      <t>エン</t>
    </rPh>
    <rPh sb="2" eb="3">
      <t>ゴウ</t>
    </rPh>
    <phoneticPr fontId="4"/>
  </si>
  <si>
    <t>ドル－ユーロ</t>
    <phoneticPr fontId="4"/>
  </si>
  <si>
    <t>～１年</t>
    <rPh sb="2" eb="3">
      <t>ネン</t>
    </rPh>
    <phoneticPr fontId="4"/>
  </si>
  <si>
    <t>１年～５年</t>
    <rPh sb="1" eb="2">
      <t>ネン</t>
    </rPh>
    <rPh sb="4" eb="5">
      <t>ネン</t>
    </rPh>
    <phoneticPr fontId="4"/>
  </si>
  <si>
    <t>５年～</t>
    <rPh sb="1" eb="2">
      <t>ネン</t>
    </rPh>
    <phoneticPr fontId="4"/>
  </si>
  <si>
    <t>清算機関</t>
    <rPh sb="0" eb="2">
      <t>セイサン</t>
    </rPh>
    <rPh sb="2" eb="4">
      <t>キカン</t>
    </rPh>
    <phoneticPr fontId="4"/>
  </si>
  <si>
    <t>清算機関</t>
    <rPh sb="0" eb="2">
      <t>セイサン</t>
    </rPh>
    <rPh sb="2" eb="4">
      <t>キカン</t>
    </rPh>
    <phoneticPr fontId="4"/>
  </si>
  <si>
    <t>（注７）</t>
    <rPh sb="1" eb="2">
      <t>チュウ</t>
    </rPh>
    <phoneticPr fontId="4"/>
  </si>
  <si>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4"/>
  </si>
  <si>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4"/>
  </si>
  <si>
    <t>清算機関</t>
    <rPh sb="0" eb="2">
      <t>セイサン</t>
    </rPh>
    <rPh sb="2" eb="4">
      <t>キカン</t>
    </rPh>
    <phoneticPr fontId="4"/>
  </si>
  <si>
    <t>「固定-変動」とは固定金利と変動金利を交換する金利スワップのことを指し、「変動-変動」とは変動金利同士を交換する金利スワップを指す。「OIS」とは、Overnight Index Swapの略で、翌日物金利を参照する金利スワップのことを指す。「スワップション」とは、スワップ取引を行う権利を原資産とするオプション取引のことを指す。</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4"/>
  </si>
  <si>
    <t>銀行等</t>
    <rPh sb="0" eb="2">
      <t>ギンコウ</t>
    </rPh>
    <rPh sb="2" eb="3">
      <t>トウ</t>
    </rPh>
    <phoneticPr fontId="4"/>
  </si>
  <si>
    <t>第一種金融商品取引業者</t>
    <rPh sb="0" eb="1">
      <t>ダイ</t>
    </rPh>
    <rPh sb="1" eb="3">
      <t>イッシュ</t>
    </rPh>
    <rPh sb="3" eb="5">
      <t>キンユウ</t>
    </rPh>
    <rPh sb="5" eb="7">
      <t>ショウヒン</t>
    </rPh>
    <rPh sb="7" eb="9">
      <t>トリヒキ</t>
    </rPh>
    <rPh sb="9" eb="11">
      <t>ギョウシャ</t>
    </rPh>
    <phoneticPr fontId="4"/>
  </si>
  <si>
    <t>銀行等、第一種金融商品取引業者及び保険会社の残高には、清算機関が債務引受を行った取引の残高は含まれない。</t>
    <phoneticPr fontId="4"/>
  </si>
  <si>
    <t>清算機関の残高は、清算機関が国内の銀行等、第一種金融商品取引業者及び保険会社から債務引受を行った取引の残高を記載している。</t>
    <phoneticPr fontId="4"/>
  </si>
  <si>
    <t>銀行等、第一種金融商品取引業者及び保険会社の残高には、清算機関が債務引受を行った取引の残高は含まれない。</t>
    <phoneticPr fontId="4"/>
  </si>
  <si>
    <t>銀行等、第一種金融商品取引業者及び保険会社の残高には、清算機関が債務引受を行った取引の残高は含まれない。</t>
    <phoneticPr fontId="4"/>
  </si>
  <si>
    <t>清算機関の残高は、清算機関が国内の銀行等、第一種金融商品取引業者及び保険会社から債務引受を行った取引の残高を記載している。</t>
    <phoneticPr fontId="4"/>
  </si>
  <si>
    <t>「固定-変動」とは固定金利と変動金利を交換する金利スワップ、「固定-固定」とは固定金利同士を交換する金利スワップ、「変動-変動」とは変動金利同士を交換する金利スワップのことを指す。</t>
    <phoneticPr fontId="4"/>
  </si>
  <si>
    <t>２．金利関連取引</t>
    <rPh sb="2" eb="4">
      <t>キンリ</t>
    </rPh>
    <rPh sb="4" eb="6">
      <t>カンレン</t>
    </rPh>
    <rPh sb="6" eb="8">
      <t>トリヒキ</t>
    </rPh>
    <phoneticPr fontId="4"/>
  </si>
  <si>
    <t>　（１）　通貨別残高（クロスカレンシー取引を除く）</t>
    <rPh sb="5" eb="7">
      <t>ツウカ</t>
    </rPh>
    <rPh sb="7" eb="8">
      <t>ベツ</t>
    </rPh>
    <rPh sb="8" eb="9">
      <t>ザン</t>
    </rPh>
    <rPh sb="9" eb="10">
      <t>ダカ</t>
    </rPh>
    <rPh sb="19" eb="21">
      <t>トリヒキ</t>
    </rPh>
    <rPh sb="22" eb="23">
      <t>ノゾ</t>
    </rPh>
    <phoneticPr fontId="4"/>
  </si>
  <si>
    <t>　（２）　通貨別残高（クロスカレンシー取引分）</t>
    <rPh sb="5" eb="7">
      <t>ツウカ</t>
    </rPh>
    <rPh sb="7" eb="8">
      <t>ベツ</t>
    </rPh>
    <rPh sb="8" eb="9">
      <t>ザン</t>
    </rPh>
    <rPh sb="9" eb="10">
      <t>ダカ</t>
    </rPh>
    <rPh sb="19" eb="21">
      <t>トリヒキ</t>
    </rPh>
    <rPh sb="21" eb="22">
      <t>ブン</t>
    </rPh>
    <phoneticPr fontId="4"/>
  </si>
  <si>
    <t>　（３）　残存期間別残高（クロスカレンシー取引を除く）</t>
    <rPh sb="5" eb="7">
      <t>ザンゾン</t>
    </rPh>
    <rPh sb="7" eb="9">
      <t>キカン</t>
    </rPh>
    <rPh sb="9" eb="10">
      <t>ベツ</t>
    </rPh>
    <rPh sb="10" eb="11">
      <t>ザン</t>
    </rPh>
    <rPh sb="11" eb="12">
      <t>ダカ</t>
    </rPh>
    <rPh sb="21" eb="23">
      <t>トリヒキ</t>
    </rPh>
    <rPh sb="24" eb="25">
      <t>ノゾ</t>
    </rPh>
    <phoneticPr fontId="4"/>
  </si>
  <si>
    <t>　（４）　残存期間別残高（クロスカレンシー取引分）</t>
    <rPh sb="5" eb="7">
      <t>ザンゾン</t>
    </rPh>
    <rPh sb="7" eb="9">
      <t>キカン</t>
    </rPh>
    <rPh sb="9" eb="10">
      <t>ベツ</t>
    </rPh>
    <rPh sb="10" eb="11">
      <t>ザン</t>
    </rPh>
    <rPh sb="11" eb="12">
      <t>ダカ</t>
    </rPh>
    <rPh sb="21" eb="23">
      <t>トリヒキ</t>
    </rPh>
    <rPh sb="23" eb="24">
      <t>ブン</t>
    </rPh>
    <phoneticPr fontId="4"/>
  </si>
  <si>
    <t>　（５）　商品別残高（クロスカレンシー取引を除く）</t>
    <rPh sb="5" eb="7">
      <t>ショウヒン</t>
    </rPh>
    <rPh sb="7" eb="8">
      <t>ベツ</t>
    </rPh>
    <rPh sb="8" eb="9">
      <t>ザン</t>
    </rPh>
    <rPh sb="9" eb="10">
      <t>ダカ</t>
    </rPh>
    <phoneticPr fontId="4"/>
  </si>
  <si>
    <t>　（６）商品別残高（クロスカレンシー取引分）</t>
    <rPh sb="4" eb="6">
      <t>ショウヒン</t>
    </rPh>
    <rPh sb="6" eb="7">
      <t>ベツ</t>
    </rPh>
    <rPh sb="7" eb="8">
      <t>ザン</t>
    </rPh>
    <rPh sb="8" eb="9">
      <t>ダカ</t>
    </rPh>
    <rPh sb="18" eb="20">
      <t>トリヒキ</t>
    </rPh>
    <rPh sb="20" eb="21">
      <t>ブン</t>
    </rPh>
    <phoneticPr fontId="4"/>
  </si>
  <si>
    <t>大手行等には、主要行等（みずほ銀行、三菱 UFJ 銀行、三井住友銀行、りそな銀行、三菱 UFJ 信託銀行、みずほ信託銀行、三井住友信託銀行、SBI新生銀行、あおぞら銀行）、商工組合中央金庫、日本政策投資銀行、信金中央金庫及び農林中央金庫が含まれている。</t>
    <rPh sb="0" eb="2">
      <t>オオテ</t>
    </rPh>
    <rPh sb="2" eb="3">
      <t>コウトウチュウオウキンコ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</si>
</sst>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0\)"/>
    <numFmt numFmtId="177" formatCode="#,##0.00_);[Red]\(#,##0.00\)"/>
    <numFmt numFmtId="178" formatCode="0.0_);[Red]\(0.0\)"/>
    <numFmt numFmtId="179" formatCode="#,##0.0_);[Red]\(#,##0.0\)"/>
    <numFmt numFmtId="180" formatCode="#,##0.0_ "/>
    <numFmt numFmtId="181" formatCode="0.0_ "/>
    <numFmt numFmtId="182" formatCode="#,##0.0_);\(#,##0.0\)"/>
  </numFmts>
  <fonts count="1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0">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double">
        <color indexed="64"/>
      </left>
      <right style="medium">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hair">
        <color indexed="64"/>
      </top>
      <bottom/>
      <diagonal/>
    </border>
    <border>
      <left style="thin">
        <color indexed="64"/>
      </left>
      <right/>
      <top style="thin">
        <color indexed="64"/>
      </top>
      <bottom/>
      <diagonal/>
    </border>
  </borders>
  <cellStyleXfs count="8">
    <xf numFmtId="0" fontId="0" fillId="0" borderId="0"/>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244">
    <xf numFmtId="0" fontId="0" fillId="0" borderId="0" xfId="0"/>
    <xf numFmtId="0" fontId="6" fillId="0" borderId="0" xfId="0" applyFont="1"/>
    <xf numFmtId="0" fontId="7" fillId="0" borderId="0" xfId="0" applyFont="1" applyAlignment="1">
      <alignment horizontal="right" vertical="center"/>
    </xf>
    <xf numFmtId="0" fontId="7" fillId="0" borderId="0" xfId="0" applyFont="1" applyAlignment="1">
      <alignment vertical="center"/>
    </xf>
    <xf numFmtId="0" fontId="6" fillId="0" borderId="0" xfId="0" applyFont="1" applyAlignment="1">
      <alignment horizontal="center"/>
    </xf>
    <xf numFmtId="0" fontId="7" fillId="2" borderId="1" xfId="0" applyFont="1" applyFill="1" applyBorder="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38" fontId="6" fillId="0" borderId="0" xfId="1" applyFont="1" applyAlignment="1"/>
    <xf numFmtId="38" fontId="7" fillId="0" borderId="0" xfId="1" applyFont="1" applyAlignment="1">
      <alignment horizontal="right" vertical="center"/>
    </xf>
    <xf numFmtId="38" fontId="7" fillId="2" borderId="4" xfId="1" applyFont="1" applyFill="1" applyBorder="1" applyAlignment="1">
      <alignment horizontal="center" vertical="center"/>
    </xf>
    <xf numFmtId="38" fontId="7" fillId="0" borderId="0" xfId="1" applyFont="1" applyAlignment="1">
      <alignment vertical="center"/>
    </xf>
    <xf numFmtId="38" fontId="7" fillId="2" borderId="1" xfId="1" applyFont="1" applyFill="1" applyBorder="1" applyAlignment="1">
      <alignment vertical="center"/>
    </xf>
    <xf numFmtId="0" fontId="7" fillId="2" borderId="29" xfId="0" applyFont="1" applyFill="1" applyBorder="1" applyAlignment="1">
      <alignment horizontal="center" vertical="center"/>
    </xf>
    <xf numFmtId="178" fontId="7" fillId="0" borderId="0" xfId="0" applyNumberFormat="1" applyFont="1" applyAlignment="1">
      <alignment vertical="center"/>
    </xf>
    <xf numFmtId="179" fontId="7" fillId="0" borderId="0" xfId="0" applyNumberFormat="1" applyFont="1" applyAlignment="1">
      <alignment vertical="center"/>
    </xf>
    <xf numFmtId="179" fontId="6" fillId="0" borderId="0" xfId="0" applyNumberFormat="1" applyFont="1"/>
    <xf numFmtId="179" fontId="7" fillId="0" borderId="0" xfId="1" applyNumberFormat="1" applyFont="1" applyAlignment="1">
      <alignment vertical="center"/>
    </xf>
    <xf numFmtId="179" fontId="7" fillId="2" borderId="1" xfId="0" applyNumberFormat="1" applyFont="1" applyFill="1" applyBorder="1" applyAlignment="1">
      <alignment vertical="center"/>
    </xf>
    <xf numFmtId="179" fontId="7" fillId="2" borderId="1" xfId="1" applyNumberFormat="1" applyFont="1" applyFill="1" applyBorder="1" applyAlignment="1">
      <alignment vertical="center"/>
    </xf>
    <xf numFmtId="178" fontId="7" fillId="2" borderId="1" xfId="0" applyNumberFormat="1" applyFont="1" applyFill="1" applyBorder="1" applyAlignment="1">
      <alignment vertical="center"/>
    </xf>
    <xf numFmtId="178" fontId="6" fillId="0" borderId="0" xfId="0" applyNumberFormat="1" applyFont="1"/>
    <xf numFmtId="178" fontId="7" fillId="2" borderId="1" xfId="1" applyNumberFormat="1" applyFont="1" applyFill="1" applyBorder="1" applyAlignment="1">
      <alignment vertical="center"/>
    </xf>
    <xf numFmtId="178" fontId="7" fillId="0" borderId="0" xfId="1" applyNumberFormat="1" applyFont="1" applyAlignment="1">
      <alignment vertical="center"/>
    </xf>
    <xf numFmtId="0" fontId="9" fillId="0" borderId="0" xfId="0" applyFont="1"/>
    <xf numFmtId="0" fontId="9" fillId="0" borderId="0" xfId="0" applyFont="1" applyAlignment="1">
      <alignment horizontal="center"/>
    </xf>
    <xf numFmtId="0" fontId="8" fillId="0" borderId="0" xfId="0" applyFont="1" applyAlignment="1">
      <alignment horizontal="distributed" vertical="center" wrapText="1"/>
    </xf>
    <xf numFmtId="0" fontId="8" fillId="0" borderId="36" xfId="0" applyFont="1" applyBorder="1" applyAlignment="1">
      <alignment horizontal="distributed" vertical="center"/>
    </xf>
    <xf numFmtId="0" fontId="8" fillId="0" borderId="36" xfId="0" applyFont="1" applyBorder="1" applyAlignment="1">
      <alignment vertical="center"/>
    </xf>
    <xf numFmtId="0" fontId="8" fillId="0" borderId="0" xfId="0" applyFont="1" applyAlignment="1">
      <alignment vertical="center" wrapText="1"/>
    </xf>
    <xf numFmtId="179" fontId="7" fillId="0" borderId="10" xfId="1" applyNumberFormat="1" applyFont="1" applyFill="1" applyBorder="1" applyAlignment="1">
      <alignment vertical="center"/>
    </xf>
    <xf numFmtId="179" fontId="7" fillId="0" borderId="10" xfId="1" applyNumberFormat="1" applyFont="1" applyFill="1" applyBorder="1" applyAlignment="1">
      <alignment horizontal="center" vertical="center"/>
    </xf>
    <xf numFmtId="179" fontId="7" fillId="0" borderId="30" xfId="1" applyNumberFormat="1" applyFont="1" applyFill="1" applyBorder="1" applyAlignment="1">
      <alignment vertical="center"/>
    </xf>
    <xf numFmtId="176" fontId="7" fillId="0" borderId="31" xfId="1" applyNumberFormat="1" applyFont="1" applyFill="1" applyBorder="1" applyAlignment="1">
      <alignment vertical="center"/>
    </xf>
    <xf numFmtId="179" fontId="7" fillId="0" borderId="11" xfId="1" applyNumberFormat="1" applyFont="1" applyFill="1" applyBorder="1" applyAlignment="1">
      <alignment vertical="center"/>
    </xf>
    <xf numFmtId="179" fontId="7" fillId="0" borderId="12" xfId="1" applyNumberFormat="1" applyFont="1" applyFill="1" applyBorder="1" applyAlignment="1">
      <alignment vertical="center"/>
    </xf>
    <xf numFmtId="179" fontId="7" fillId="0" borderId="10" xfId="1" applyNumberFormat="1" applyFont="1" applyFill="1" applyBorder="1" applyAlignment="1">
      <alignment horizontal="right" vertical="center"/>
    </xf>
    <xf numFmtId="178" fontId="7" fillId="0" borderId="10" xfId="1" applyNumberFormat="1" applyFont="1" applyFill="1" applyBorder="1" applyAlignment="1">
      <alignment horizontal="center" vertical="center"/>
    </xf>
    <xf numFmtId="179" fontId="7" fillId="0" borderId="30" xfId="1" applyNumberFormat="1" applyFont="1" applyFill="1" applyBorder="1" applyAlignment="1">
      <alignment horizontal="right" vertical="center"/>
    </xf>
    <xf numFmtId="176" fontId="7" fillId="0" borderId="14" xfId="1" applyNumberFormat="1" applyFont="1" applyFill="1" applyBorder="1" applyAlignment="1">
      <alignment vertical="center"/>
    </xf>
    <xf numFmtId="176" fontId="7" fillId="0" borderId="15" xfId="1" applyNumberFormat="1" applyFont="1" applyFill="1" applyBorder="1" applyAlignment="1">
      <alignment vertical="center"/>
    </xf>
    <xf numFmtId="178" fontId="7" fillId="0" borderId="10" xfId="1" applyNumberFormat="1" applyFont="1" applyFill="1" applyBorder="1" applyAlignment="1">
      <alignment vertical="center"/>
    </xf>
    <xf numFmtId="178" fontId="7" fillId="0" borderId="11" xfId="1" applyNumberFormat="1" applyFont="1" applyFill="1" applyBorder="1" applyAlignment="1">
      <alignment vertical="center"/>
    </xf>
    <xf numFmtId="176" fontId="7" fillId="0" borderId="16" xfId="1" applyNumberFormat="1" applyFont="1" applyFill="1" applyBorder="1" applyAlignment="1">
      <alignment vertical="center"/>
    </xf>
    <xf numFmtId="178" fontId="7" fillId="0" borderId="12" xfId="1" applyNumberFormat="1" applyFont="1" applyFill="1" applyBorder="1" applyAlignment="1">
      <alignment vertical="center"/>
    </xf>
    <xf numFmtId="179" fontId="7" fillId="0" borderId="24" xfId="1" applyNumberFormat="1" applyFont="1" applyFill="1" applyBorder="1" applyAlignment="1">
      <alignment horizontal="right" vertical="center"/>
    </xf>
    <xf numFmtId="179" fontId="7" fillId="0" borderId="34"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33" xfId="1" applyNumberFormat="1" applyFont="1" applyFill="1" applyBorder="1" applyAlignment="1">
      <alignment horizontal="right" vertical="center"/>
    </xf>
    <xf numFmtId="176" fontId="7" fillId="0" borderId="38" xfId="1" applyNumberFormat="1" applyFont="1" applyFill="1" applyBorder="1" applyAlignment="1">
      <alignment vertical="center"/>
    </xf>
    <xf numFmtId="179" fontId="7" fillId="0" borderId="11" xfId="1" applyNumberFormat="1" applyFont="1" applyFill="1" applyBorder="1" applyAlignment="1">
      <alignment horizontal="right" vertical="center"/>
    </xf>
    <xf numFmtId="176" fontId="7" fillId="0" borderId="14" xfId="1" applyNumberFormat="1" applyFont="1" applyFill="1" applyBorder="1" applyAlignment="1">
      <alignment horizontal="right" vertical="center"/>
    </xf>
    <xf numFmtId="176" fontId="7" fillId="0" borderId="15" xfId="1" applyNumberFormat="1" applyFont="1" applyFill="1" applyBorder="1" applyAlignment="1">
      <alignment horizontal="right" vertical="center"/>
    </xf>
    <xf numFmtId="178" fontId="7" fillId="0" borderId="10" xfId="1" applyNumberFormat="1" applyFont="1" applyFill="1" applyBorder="1" applyAlignment="1">
      <alignment horizontal="right" vertical="center"/>
    </xf>
    <xf numFmtId="178" fontId="7" fillId="0" borderId="11" xfId="1" applyNumberFormat="1" applyFont="1" applyFill="1" applyBorder="1" applyAlignment="1">
      <alignment horizontal="right" vertical="center"/>
    </xf>
    <xf numFmtId="179" fontId="7" fillId="2" borderId="1" xfId="1" applyNumberFormat="1" applyFont="1" applyFill="1" applyBorder="1" applyAlignment="1">
      <alignment vertical="center" shrinkToFit="1"/>
    </xf>
    <xf numFmtId="38" fontId="7" fillId="2" borderId="1" xfId="1" applyFont="1" applyFill="1" applyBorder="1" applyAlignment="1">
      <alignment vertical="center" shrinkToFit="1"/>
    </xf>
    <xf numFmtId="179" fontId="7" fillId="2" borderId="1" xfId="0" applyNumberFormat="1" applyFont="1" applyFill="1" applyBorder="1" applyAlignment="1">
      <alignment vertical="center" shrinkToFit="1"/>
    </xf>
    <xf numFmtId="0" fontId="7" fillId="2" borderId="1" xfId="0" applyFont="1" applyFill="1" applyBorder="1" applyAlignment="1">
      <alignment vertical="center" shrinkToFit="1"/>
    </xf>
    <xf numFmtId="176" fontId="7" fillId="0" borderId="43" xfId="1" applyNumberFormat="1" applyFont="1" applyFill="1" applyBorder="1" applyAlignment="1">
      <alignment horizontal="center" vertical="center"/>
    </xf>
    <xf numFmtId="179" fontId="7" fillId="0" borderId="47" xfId="1" applyNumberFormat="1" applyFont="1" applyFill="1" applyBorder="1" applyAlignment="1">
      <alignment horizontal="right" vertical="center"/>
    </xf>
    <xf numFmtId="0" fontId="7" fillId="0" borderId="0" xfId="0" applyFont="1"/>
    <xf numFmtId="0" fontId="9" fillId="0" borderId="0" xfId="0" applyFont="1" applyAlignment="1">
      <alignment horizontal="center" vertical="top"/>
    </xf>
    <xf numFmtId="38" fontId="7" fillId="0" borderId="0" xfId="1" applyFont="1" applyAlignment="1"/>
    <xf numFmtId="179" fontId="7" fillId="0" borderId="48" xfId="1" applyNumberFormat="1" applyFont="1" applyFill="1" applyBorder="1" applyAlignment="1">
      <alignment horizontal="right" vertical="center"/>
    </xf>
    <xf numFmtId="176" fontId="7" fillId="0" borderId="28" xfId="1" applyNumberFormat="1" applyFont="1" applyFill="1" applyBorder="1" applyAlignment="1">
      <alignment vertical="center"/>
    </xf>
    <xf numFmtId="0" fontId="9" fillId="0" borderId="0" xfId="0" applyFont="1" applyAlignment="1">
      <alignment horizontal="left" vertical="top" wrapText="1"/>
    </xf>
    <xf numFmtId="179" fontId="6" fillId="0" borderId="1" xfId="0" applyNumberFormat="1" applyFont="1" applyBorder="1"/>
    <xf numFmtId="179" fontId="7" fillId="0" borderId="1" xfId="0" applyNumberFormat="1" applyFont="1" applyBorder="1" applyAlignment="1">
      <alignment vertical="center"/>
    </xf>
    <xf numFmtId="181" fontId="10" fillId="0" borderId="0" xfId="3" applyNumberFormat="1" applyFont="1" applyFill="1">
      <alignment vertical="center"/>
    </xf>
    <xf numFmtId="181" fontId="10" fillId="0" borderId="3" xfId="3" applyNumberFormat="1" applyFont="1" applyFill="1" applyBorder="1">
      <alignment vertical="center"/>
    </xf>
    <xf numFmtId="176" fontId="10" fillId="0" borderId="15" xfId="1" applyNumberFormat="1" applyFont="1" applyFill="1" applyBorder="1" applyAlignment="1">
      <alignment vertical="center"/>
    </xf>
    <xf numFmtId="176" fontId="10" fillId="0" borderId="14" xfId="1" applyNumberFormat="1" applyFont="1" applyFill="1" applyBorder="1" applyAlignment="1">
      <alignment vertical="center"/>
    </xf>
    <xf numFmtId="176" fontId="10" fillId="0" borderId="37" xfId="1" applyNumberFormat="1" applyFont="1" applyFill="1" applyBorder="1" applyAlignment="1">
      <alignment vertical="center"/>
    </xf>
    <xf numFmtId="181" fontId="10" fillId="0" borderId="52" xfId="3" applyNumberFormat="1" applyFont="1" applyFill="1" applyBorder="1">
      <alignment vertical="center"/>
    </xf>
    <xf numFmtId="176" fontId="10" fillId="0" borderId="14" xfId="1" applyNumberFormat="1" applyFont="1" applyFill="1" applyBorder="1" applyAlignment="1">
      <alignment horizontal="right" vertical="center"/>
    </xf>
    <xf numFmtId="176" fontId="7" fillId="0" borderId="37" xfId="1" applyNumberFormat="1" applyFont="1" applyFill="1" applyBorder="1" applyAlignment="1">
      <alignment horizontal="right" vertical="center"/>
    </xf>
    <xf numFmtId="181" fontId="10" fillId="0" borderId="53" xfId="3" applyNumberFormat="1" applyFont="1" applyFill="1" applyBorder="1">
      <alignment vertical="center"/>
    </xf>
    <xf numFmtId="176" fontId="10" fillId="0" borderId="31" xfId="1" applyNumberFormat="1" applyFont="1" applyFill="1" applyBorder="1" applyAlignment="1">
      <alignment vertical="center"/>
    </xf>
    <xf numFmtId="181" fontId="10" fillId="0" borderId="54" xfId="3" applyNumberFormat="1" applyFont="1" applyFill="1" applyBorder="1">
      <alignment vertical="center"/>
    </xf>
    <xf numFmtId="181" fontId="10" fillId="3" borderId="0" xfId="5" applyNumberFormat="1" applyFont="1" applyFill="1">
      <alignment vertical="center"/>
    </xf>
    <xf numFmtId="181" fontId="10" fillId="3" borderId="3" xfId="5" applyNumberFormat="1" applyFont="1" applyFill="1" applyBorder="1">
      <alignment vertical="center"/>
    </xf>
    <xf numFmtId="181" fontId="10" fillId="3" borderId="0" xfId="7" applyNumberFormat="1" applyFont="1" applyFill="1">
      <alignment vertical="center"/>
    </xf>
    <xf numFmtId="181" fontId="10" fillId="3" borderId="30" xfId="7" applyNumberFormat="1" applyFont="1" applyFill="1" applyBorder="1">
      <alignment vertical="center"/>
    </xf>
    <xf numFmtId="176" fontId="10" fillId="3" borderId="15" xfId="1" applyNumberFormat="1" applyFont="1" applyFill="1" applyBorder="1" applyAlignment="1">
      <alignment vertical="center"/>
    </xf>
    <xf numFmtId="176" fontId="10" fillId="3" borderId="14" xfId="1" applyNumberFormat="1" applyFont="1" applyFill="1" applyBorder="1" applyAlignment="1">
      <alignment vertical="center"/>
    </xf>
    <xf numFmtId="176" fontId="10" fillId="3" borderId="31" xfId="1" applyNumberFormat="1" applyFont="1" applyFill="1" applyBorder="1" applyAlignment="1">
      <alignment vertical="center"/>
    </xf>
    <xf numFmtId="181" fontId="10" fillId="3" borderId="52" xfId="5" applyNumberFormat="1" applyFont="1" applyFill="1" applyBorder="1">
      <alignment vertical="center"/>
    </xf>
    <xf numFmtId="181" fontId="7" fillId="3" borderId="0" xfId="5" applyNumberFormat="1" applyFont="1" applyFill="1">
      <alignment vertical="center"/>
    </xf>
    <xf numFmtId="176" fontId="7" fillId="3" borderId="15" xfId="1" applyNumberFormat="1" applyFont="1" applyFill="1" applyBorder="1" applyAlignment="1">
      <alignment vertical="center"/>
    </xf>
    <xf numFmtId="176" fontId="7" fillId="3" borderId="14" xfId="1" applyNumberFormat="1" applyFont="1" applyFill="1" applyBorder="1" applyAlignment="1">
      <alignment vertical="center"/>
    </xf>
    <xf numFmtId="176" fontId="7" fillId="3" borderId="31" xfId="1" applyNumberFormat="1" applyFont="1" applyFill="1" applyBorder="1" applyAlignment="1">
      <alignment vertical="center"/>
    </xf>
    <xf numFmtId="179" fontId="7" fillId="3" borderId="10" xfId="1" applyNumberFormat="1" applyFont="1" applyFill="1" applyBorder="1" applyAlignment="1">
      <alignment horizontal="center" vertical="center"/>
    </xf>
    <xf numFmtId="176" fontId="7" fillId="3" borderId="17" xfId="1" applyNumberFormat="1" applyFont="1" applyFill="1" applyBorder="1" applyAlignment="1">
      <alignment horizontal="center" vertical="center"/>
    </xf>
    <xf numFmtId="179" fontId="7" fillId="3" borderId="47" xfId="1" applyNumberFormat="1" applyFont="1" applyFill="1" applyBorder="1" applyAlignment="1">
      <alignment horizontal="right" vertical="center"/>
    </xf>
    <xf numFmtId="176" fontId="7" fillId="3" borderId="22" xfId="1" applyNumberFormat="1" applyFont="1" applyFill="1" applyBorder="1" applyAlignment="1">
      <alignment horizontal="right" vertical="center"/>
    </xf>
    <xf numFmtId="176" fontId="7" fillId="3" borderId="33" xfId="1" applyNumberFormat="1" applyFont="1" applyFill="1" applyBorder="1" applyAlignment="1">
      <alignment horizontal="right" vertical="center"/>
    </xf>
    <xf numFmtId="181" fontId="10" fillId="0" borderId="11" xfId="3" applyNumberFormat="1" applyFont="1" applyFill="1" applyBorder="1">
      <alignment vertical="center"/>
    </xf>
    <xf numFmtId="181" fontId="10" fillId="0" borderId="24" xfId="3" applyNumberFormat="1" applyFont="1" applyFill="1" applyBorder="1">
      <alignment vertical="center"/>
    </xf>
    <xf numFmtId="176" fontId="7" fillId="0" borderId="27" xfId="1" applyNumberFormat="1" applyFont="1" applyFill="1" applyBorder="1" applyAlignment="1">
      <alignment vertical="center"/>
    </xf>
    <xf numFmtId="181" fontId="10" fillId="0" borderId="30" xfId="3" applyNumberFormat="1" applyFont="1" applyFill="1" applyBorder="1">
      <alignment vertical="center"/>
    </xf>
    <xf numFmtId="176" fontId="10" fillId="0" borderId="32" xfId="1" applyNumberFormat="1" applyFont="1" applyFill="1" applyBorder="1" applyAlignment="1">
      <alignment vertical="center"/>
    </xf>
    <xf numFmtId="176" fontId="7" fillId="0" borderId="50" xfId="1" applyNumberFormat="1" applyFont="1" applyFill="1" applyBorder="1" applyAlignment="1">
      <alignment horizontal="right" vertical="center"/>
    </xf>
    <xf numFmtId="176" fontId="7" fillId="0" borderId="50" xfId="1" applyNumberFormat="1" applyFont="1" applyFill="1" applyBorder="1" applyAlignment="1">
      <alignment horizontal="center" vertical="center"/>
    </xf>
    <xf numFmtId="176" fontId="7" fillId="0" borderId="51" xfId="1" applyNumberFormat="1" applyFont="1" applyFill="1" applyBorder="1" applyAlignment="1">
      <alignment horizontal="right" vertical="center"/>
    </xf>
    <xf numFmtId="179" fontId="7" fillId="0" borderId="56" xfId="1" applyNumberFormat="1" applyFont="1" applyFill="1" applyBorder="1" applyAlignment="1">
      <alignment horizontal="right" vertical="center"/>
    </xf>
    <xf numFmtId="176" fontId="7" fillId="0" borderId="35" xfId="1" applyNumberFormat="1" applyFont="1" applyFill="1" applyBorder="1" applyAlignment="1">
      <alignment horizontal="right" vertical="center"/>
    </xf>
    <xf numFmtId="176" fontId="7" fillId="0" borderId="31" xfId="1" applyNumberFormat="1" applyFont="1" applyFill="1" applyBorder="1" applyAlignment="1">
      <alignment horizontal="right" vertical="center"/>
    </xf>
    <xf numFmtId="176" fontId="7" fillId="0" borderId="32" xfId="1" applyNumberFormat="1" applyFont="1" applyFill="1" applyBorder="1" applyAlignment="1">
      <alignment horizontal="right" vertical="center"/>
    </xf>
    <xf numFmtId="178" fontId="10" fillId="3" borderId="11" xfId="1" applyNumberFormat="1" applyFont="1" applyFill="1" applyBorder="1" applyAlignment="1">
      <alignment horizontal="right" vertical="center"/>
    </xf>
    <xf numFmtId="176" fontId="7" fillId="3" borderId="15" xfId="1" applyNumberFormat="1" applyFont="1" applyFill="1" applyBorder="1" applyAlignment="1">
      <alignment horizontal="right" vertical="center"/>
    </xf>
    <xf numFmtId="176" fontId="7" fillId="3" borderId="43" xfId="1" applyNumberFormat="1" applyFont="1" applyFill="1" applyBorder="1" applyAlignment="1">
      <alignment horizontal="right" vertical="center"/>
    </xf>
    <xf numFmtId="179" fontId="7" fillId="3" borderId="40" xfId="1" applyNumberFormat="1" applyFont="1" applyFill="1" applyBorder="1" applyAlignment="1">
      <alignment horizontal="right" vertical="center"/>
    </xf>
    <xf numFmtId="179" fontId="7" fillId="0" borderId="3" xfId="1" applyNumberFormat="1" applyFont="1" applyFill="1" applyBorder="1" applyAlignment="1">
      <alignment vertical="center"/>
    </xf>
    <xf numFmtId="179" fontId="7" fillId="0" borderId="49" xfId="1" applyNumberFormat="1" applyFont="1" applyFill="1" applyBorder="1" applyAlignment="1">
      <alignment vertical="center"/>
    </xf>
    <xf numFmtId="176" fontId="7" fillId="0" borderId="55" xfId="1" applyNumberFormat="1" applyFont="1" applyFill="1" applyBorder="1" applyAlignment="1">
      <alignment vertical="center"/>
    </xf>
    <xf numFmtId="178" fontId="7" fillId="0" borderId="49" xfId="1" applyNumberFormat="1" applyFont="1" applyFill="1" applyBorder="1" applyAlignment="1">
      <alignment vertical="center"/>
    </xf>
    <xf numFmtId="0" fontId="8" fillId="0" borderId="0" xfId="0" applyFont="1" applyAlignment="1">
      <alignment horizontal="distributed" vertical="center" wrapText="1"/>
    </xf>
    <xf numFmtId="0" fontId="8" fillId="0" borderId="36" xfId="0" applyFont="1" applyBorder="1" applyAlignment="1">
      <alignment horizontal="distributed" vertical="center"/>
    </xf>
    <xf numFmtId="0" fontId="7" fillId="2" borderId="39" xfId="0" applyFont="1" applyFill="1" applyBorder="1" applyAlignment="1">
      <alignment horizontal="center" vertical="center"/>
    </xf>
    <xf numFmtId="179" fontId="7" fillId="0" borderId="40" xfId="1" applyNumberFormat="1" applyFont="1" applyFill="1" applyBorder="1" applyAlignment="1">
      <alignment vertical="center"/>
    </xf>
    <xf numFmtId="176" fontId="7" fillId="0" borderId="35" xfId="1" applyNumberFormat="1" applyFont="1" applyFill="1" applyBorder="1" applyAlignment="1">
      <alignment vertical="center"/>
    </xf>
    <xf numFmtId="181" fontId="10" fillId="0" borderId="3" xfId="5" applyNumberFormat="1" applyFont="1" applyFill="1" applyBorder="1">
      <alignment vertical="center"/>
    </xf>
    <xf numFmtId="181" fontId="10" fillId="0" borderId="0" xfId="7" applyNumberFormat="1" applyFont="1" applyFill="1">
      <alignment vertical="center"/>
    </xf>
    <xf numFmtId="181" fontId="10" fillId="0" borderId="52" xfId="5" applyNumberFormat="1" applyFont="1" applyFill="1" applyBorder="1">
      <alignment vertical="center"/>
    </xf>
    <xf numFmtId="181" fontId="7" fillId="0" borderId="0" xfId="6" applyNumberFormat="1" applyFont="1" applyFill="1">
      <alignment vertical="center"/>
    </xf>
    <xf numFmtId="181" fontId="10" fillId="0" borderId="10" xfId="5" applyNumberFormat="1" applyFont="1" applyFill="1" applyBorder="1">
      <alignment vertical="center"/>
    </xf>
    <xf numFmtId="0" fontId="9" fillId="0" borderId="0" xfId="0" applyFont="1" applyAlignment="1">
      <alignment vertical="top" wrapText="1"/>
    </xf>
    <xf numFmtId="179" fontId="7" fillId="3" borderId="30" xfId="1" applyNumberFormat="1" applyFont="1" applyFill="1" applyBorder="1" applyAlignment="1">
      <alignment horizontal="right" vertical="center"/>
    </xf>
    <xf numFmtId="176" fontId="7" fillId="3" borderId="32" xfId="1" applyNumberFormat="1" applyFont="1" applyFill="1" applyBorder="1" applyAlignment="1">
      <alignment horizontal="right" vertical="center"/>
    </xf>
    <xf numFmtId="176" fontId="7" fillId="0" borderId="57" xfId="1" applyNumberFormat="1" applyFont="1" applyFill="1" applyBorder="1" applyAlignment="1">
      <alignment vertical="center"/>
    </xf>
    <xf numFmtId="181" fontId="10" fillId="3" borderId="48" xfId="4" applyNumberFormat="1" applyFont="1" applyFill="1" applyBorder="1">
      <alignment vertical="center"/>
    </xf>
    <xf numFmtId="176" fontId="7" fillId="0" borderId="42" xfId="1" applyNumberFormat="1" applyFont="1" applyFill="1" applyBorder="1" applyAlignment="1">
      <alignment horizontal="right" vertical="center"/>
    </xf>
    <xf numFmtId="176" fontId="7" fillId="0" borderId="14" xfId="1" applyNumberFormat="1" applyFont="1" applyFill="1" applyBorder="1" applyAlignment="1">
      <alignment horizontal="center" vertical="center"/>
    </xf>
    <xf numFmtId="179" fontId="7" fillId="0" borderId="59" xfId="1" applyNumberFormat="1" applyFont="1" applyFill="1" applyBorder="1" applyAlignment="1">
      <alignment horizontal="center" vertical="center"/>
    </xf>
    <xf numFmtId="179" fontId="7" fillId="0" borderId="57" xfId="1" applyNumberFormat="1" applyFont="1" applyFill="1" applyBorder="1" applyAlignment="1">
      <alignment horizontal="center" vertical="center"/>
    </xf>
    <xf numFmtId="179" fontId="7" fillId="0" borderId="11" xfId="1" applyNumberFormat="1" applyFont="1" applyFill="1" applyBorder="1" applyAlignment="1">
      <alignment horizontal="center" vertical="center"/>
    </xf>
    <xf numFmtId="176" fontId="7" fillId="0" borderId="41" xfId="1" applyNumberFormat="1" applyFont="1" applyFill="1" applyBorder="1" applyAlignment="1">
      <alignment horizontal="center" vertical="center"/>
    </xf>
    <xf numFmtId="178" fontId="10" fillId="0" borderId="11"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176" fontId="7" fillId="0" borderId="43" xfId="1" applyNumberFormat="1" applyFont="1" applyFill="1" applyBorder="1" applyAlignment="1">
      <alignment horizontal="right" vertical="center"/>
    </xf>
    <xf numFmtId="182" fontId="7" fillId="0" borderId="58" xfId="1" applyNumberFormat="1" applyFont="1" applyFill="1" applyBorder="1" applyAlignment="1">
      <alignment vertical="center"/>
    </xf>
    <xf numFmtId="0" fontId="0" fillId="0" borderId="0" xfId="0" applyAlignment="1">
      <alignment wrapText="1" shrinkToFit="1"/>
    </xf>
    <xf numFmtId="176" fontId="7" fillId="0" borderId="57" xfId="1" applyNumberFormat="1" applyFont="1" applyFill="1" applyBorder="1" applyAlignment="1">
      <alignment horizontal="right" vertical="center"/>
    </xf>
    <xf numFmtId="179" fontId="7" fillId="0" borderId="44" xfId="1" applyNumberFormat="1" applyFont="1" applyFill="1" applyBorder="1" applyAlignment="1">
      <alignment horizontal="right" vertical="center"/>
    </xf>
    <xf numFmtId="181" fontId="11" fillId="0" borderId="0" xfId="3" applyNumberFormat="1" applyFont="1" applyFill="1">
      <alignment vertical="center"/>
    </xf>
    <xf numFmtId="181" fontId="11" fillId="0" borderId="52" xfId="3" applyNumberFormat="1" applyFont="1" applyFill="1" applyBorder="1">
      <alignment vertical="center"/>
    </xf>
    <xf numFmtId="179" fontId="11" fillId="0" borderId="11" xfId="1" applyNumberFormat="1" applyFont="1" applyFill="1" applyBorder="1" applyAlignment="1">
      <alignment vertical="center"/>
    </xf>
    <xf numFmtId="181" fontId="11" fillId="0" borderId="54" xfId="3" applyNumberFormat="1" applyFont="1" applyFill="1" applyBorder="1">
      <alignment vertical="center"/>
    </xf>
    <xf numFmtId="176" fontId="11" fillId="0" borderId="15" xfId="1" applyNumberFormat="1" applyFont="1" applyFill="1" applyBorder="1" applyAlignment="1">
      <alignment vertical="center"/>
    </xf>
    <xf numFmtId="176" fontId="11" fillId="0" borderId="14" xfId="1" applyNumberFormat="1" applyFont="1" applyFill="1" applyBorder="1" applyAlignment="1">
      <alignment vertical="center"/>
    </xf>
    <xf numFmtId="176" fontId="11" fillId="0" borderId="37" xfId="1" applyNumberFormat="1" applyFont="1" applyFill="1" applyBorder="1" applyAlignment="1">
      <alignment vertical="center"/>
    </xf>
    <xf numFmtId="176" fontId="11" fillId="0" borderId="31" xfId="1" applyNumberFormat="1" applyFont="1" applyFill="1" applyBorder="1" applyAlignment="1">
      <alignment vertical="center"/>
    </xf>
    <xf numFmtId="181" fontId="11" fillId="3" borderId="0" xfId="5" applyNumberFormat="1" applyFont="1" applyFill="1">
      <alignment vertical="center"/>
    </xf>
    <xf numFmtId="181" fontId="11" fillId="3" borderId="52" xfId="5" applyNumberFormat="1" applyFont="1" applyFill="1" applyBorder="1">
      <alignment vertical="center"/>
    </xf>
    <xf numFmtId="181" fontId="11" fillId="0" borderId="52" xfId="5" applyNumberFormat="1" applyFont="1" applyFill="1" applyBorder="1">
      <alignment vertical="center"/>
    </xf>
    <xf numFmtId="181" fontId="11" fillId="0" borderId="0" xfId="7" applyNumberFormat="1" applyFont="1" applyFill="1">
      <alignment vertical="center"/>
    </xf>
    <xf numFmtId="179" fontId="11" fillId="0" borderId="49" xfId="1" applyNumberFormat="1" applyFont="1" applyFill="1" applyBorder="1" applyAlignment="1">
      <alignment vertical="center"/>
    </xf>
    <xf numFmtId="181" fontId="11" fillId="3" borderId="0" xfId="7" applyNumberFormat="1" applyFont="1" applyFill="1">
      <alignment vertical="center"/>
    </xf>
    <xf numFmtId="176" fontId="11" fillId="3" borderId="15" xfId="1" applyNumberFormat="1" applyFont="1" applyFill="1" applyBorder="1" applyAlignment="1">
      <alignment vertical="center"/>
    </xf>
    <xf numFmtId="176" fontId="11" fillId="3" borderId="14" xfId="1" applyNumberFormat="1" applyFont="1" applyFill="1" applyBorder="1" applyAlignment="1">
      <alignment vertical="center"/>
    </xf>
    <xf numFmtId="176" fontId="11" fillId="0" borderId="55" xfId="1" applyNumberFormat="1" applyFont="1" applyFill="1" applyBorder="1" applyAlignment="1">
      <alignment vertical="center"/>
    </xf>
    <xf numFmtId="176" fontId="11" fillId="3" borderId="31" xfId="1" applyNumberFormat="1" applyFont="1" applyFill="1" applyBorder="1" applyAlignment="1">
      <alignment vertical="center"/>
    </xf>
    <xf numFmtId="179" fontId="12" fillId="0" borderId="11" xfId="1" applyNumberFormat="1" applyFont="1" applyFill="1" applyBorder="1" applyAlignment="1">
      <alignment vertical="center"/>
    </xf>
    <xf numFmtId="179" fontId="12" fillId="0" borderId="30" xfId="1" applyNumberFormat="1" applyFont="1" applyFill="1" applyBorder="1" applyAlignment="1">
      <alignment vertical="center"/>
    </xf>
    <xf numFmtId="176" fontId="12" fillId="0" borderId="15" xfId="1" applyNumberFormat="1" applyFont="1" applyFill="1" applyBorder="1" applyAlignment="1">
      <alignment vertical="center"/>
    </xf>
    <xf numFmtId="176" fontId="12" fillId="0" borderId="31" xfId="1" applyNumberFormat="1" applyFont="1" applyFill="1" applyBorder="1" applyAlignment="1">
      <alignment vertical="center"/>
    </xf>
    <xf numFmtId="179" fontId="12" fillId="0" borderId="10" xfId="1" applyNumberFormat="1" applyFont="1" applyFill="1" applyBorder="1" applyAlignment="1">
      <alignment horizontal="right" vertical="center"/>
    </xf>
    <xf numFmtId="179" fontId="12" fillId="0" borderId="11" xfId="1" applyNumberFormat="1" applyFont="1" applyFill="1" applyBorder="1" applyAlignment="1">
      <alignment horizontal="right" vertical="center"/>
    </xf>
    <xf numFmtId="179" fontId="12" fillId="0" borderId="30" xfId="1" applyNumberFormat="1" applyFont="1" applyFill="1" applyBorder="1" applyAlignment="1">
      <alignment horizontal="right" vertical="center"/>
    </xf>
    <xf numFmtId="176" fontId="12" fillId="0" borderId="14" xfId="1" applyNumberFormat="1" applyFont="1" applyFill="1" applyBorder="1" applyAlignment="1">
      <alignment horizontal="right" vertical="center"/>
    </xf>
    <xf numFmtId="176" fontId="12" fillId="0" borderId="15" xfId="1" applyNumberFormat="1" applyFont="1" applyFill="1" applyBorder="1" applyAlignment="1">
      <alignment horizontal="right" vertical="center"/>
    </xf>
    <xf numFmtId="176" fontId="12" fillId="0" borderId="31" xfId="1" applyNumberFormat="1" applyFont="1" applyFill="1" applyBorder="1" applyAlignment="1">
      <alignment horizontal="right" vertical="center"/>
    </xf>
    <xf numFmtId="179" fontId="12" fillId="0" borderId="10" xfId="1" applyNumberFormat="1" applyFont="1" applyFill="1" applyBorder="1" applyAlignment="1">
      <alignment vertical="center"/>
    </xf>
    <xf numFmtId="179" fontId="12" fillId="0" borderId="12" xfId="1" applyNumberFormat="1" applyFont="1" applyFill="1" applyBorder="1" applyAlignment="1">
      <alignment vertical="center"/>
    </xf>
    <xf numFmtId="176" fontId="12" fillId="0" borderId="14" xfId="1" applyNumberFormat="1" applyFont="1" applyFill="1" applyBorder="1" applyAlignment="1">
      <alignment vertical="center"/>
    </xf>
    <xf numFmtId="176" fontId="12" fillId="0" borderId="16" xfId="1" applyNumberFormat="1" applyFont="1" applyFill="1" applyBorder="1" applyAlignment="1">
      <alignment vertical="center"/>
    </xf>
    <xf numFmtId="0" fontId="9" fillId="0" borderId="0" xfId="0" applyFont="1" applyAlignment="1">
      <alignment horizontal="left" vertical="top" wrapText="1"/>
    </xf>
    <xf numFmtId="0" fontId="8" fillId="0" borderId="0" xfId="0" applyFont="1" applyAlignment="1">
      <alignment horizontal="distributed" vertical="center" wrapText="1"/>
    </xf>
    <xf numFmtId="0" fontId="8" fillId="0" borderId="36" xfId="0" applyFont="1" applyBorder="1" applyAlignment="1">
      <alignment horizontal="distributed"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38" fontId="7" fillId="2" borderId="2" xfId="1" applyFont="1" applyFill="1" applyBorder="1" applyAlignment="1">
      <alignment horizontal="center" vertical="center" shrinkToFit="1"/>
    </xf>
    <xf numFmtId="38" fontId="7" fillId="2" borderId="9" xfId="1" applyFont="1" applyFill="1" applyBorder="1" applyAlignment="1">
      <alignment horizontal="center" vertical="center" shrinkToFit="1"/>
    </xf>
    <xf numFmtId="38" fontId="7" fillId="2" borderId="18" xfId="1" applyFont="1" applyFill="1" applyBorder="1" applyAlignment="1">
      <alignment horizontal="center" vertical="center" shrinkToFit="1"/>
    </xf>
    <xf numFmtId="38" fontId="7" fillId="2" borderId="19" xfId="1" applyFont="1" applyFill="1" applyBorder="1" applyAlignment="1">
      <alignment horizontal="center" vertical="center" shrinkToFit="1"/>
    </xf>
    <xf numFmtId="38" fontId="7" fillId="2" borderId="7" xfId="1" applyFont="1" applyFill="1" applyBorder="1" applyAlignment="1">
      <alignment horizontal="center" vertical="center"/>
    </xf>
    <xf numFmtId="38" fontId="7" fillId="2" borderId="8"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9" xfId="1" applyFont="1" applyFill="1" applyBorder="1" applyAlignment="1">
      <alignment horizontal="center" vertical="center"/>
    </xf>
    <xf numFmtId="38" fontId="7" fillId="2" borderId="1" xfId="1" applyFont="1" applyFill="1" applyBorder="1" applyAlignment="1">
      <alignment horizontal="center" vertical="center"/>
    </xf>
    <xf numFmtId="38" fontId="7" fillId="2" borderId="13" xfId="1" applyFont="1" applyFill="1" applyBorder="1" applyAlignment="1">
      <alignment horizontal="center" vertical="center"/>
    </xf>
    <xf numFmtId="177" fontId="7" fillId="2" borderId="3" xfId="1" applyNumberFormat="1" applyFont="1" applyFill="1" applyBorder="1" applyAlignment="1">
      <alignment horizontal="center" vertical="center"/>
    </xf>
    <xf numFmtId="177" fontId="7" fillId="2" borderId="17" xfId="1" applyNumberFormat="1" applyFont="1" applyFill="1" applyBorder="1" applyAlignment="1">
      <alignment horizontal="center" vertical="center"/>
    </xf>
    <xf numFmtId="38" fontId="8" fillId="2" borderId="3" xfId="1" applyFont="1" applyFill="1" applyBorder="1" applyAlignment="1">
      <alignment horizontal="center" vertical="center" shrinkToFit="1"/>
    </xf>
    <xf numFmtId="38" fontId="8" fillId="2" borderId="17" xfId="1" applyFont="1" applyFill="1" applyBorder="1" applyAlignment="1">
      <alignment horizontal="center" vertical="center" shrinkToFit="1"/>
    </xf>
    <xf numFmtId="38" fontId="7" fillId="2" borderId="18" xfId="1" applyFont="1" applyFill="1" applyBorder="1" applyAlignment="1">
      <alignment horizontal="center" vertical="center"/>
    </xf>
    <xf numFmtId="38" fontId="7" fillId="2" borderId="19" xfId="1" applyFont="1" applyFill="1" applyBorder="1" applyAlignment="1">
      <alignment horizontal="center" vertical="center"/>
    </xf>
    <xf numFmtId="179" fontId="7" fillId="2" borderId="2" xfId="1" applyNumberFormat="1" applyFont="1" applyFill="1" applyBorder="1" applyAlignment="1">
      <alignment horizontal="center" vertical="center"/>
    </xf>
    <xf numFmtId="179" fontId="7" fillId="2" borderId="9" xfId="1" applyNumberFormat="1" applyFont="1" applyFill="1" applyBorder="1" applyAlignment="1">
      <alignment horizontal="center" vertical="center"/>
    </xf>
    <xf numFmtId="179" fontId="7" fillId="2" borderId="18" xfId="1" applyNumberFormat="1" applyFont="1" applyFill="1" applyBorder="1" applyAlignment="1">
      <alignment horizontal="center" vertical="center"/>
    </xf>
    <xf numFmtId="179" fontId="7" fillId="2" borderId="19" xfId="1" applyNumberFormat="1" applyFont="1" applyFill="1" applyBorder="1" applyAlignment="1">
      <alignment horizontal="center" vertical="center"/>
    </xf>
    <xf numFmtId="0" fontId="9" fillId="0" borderId="0" xfId="0" applyFont="1" applyAlignment="1">
      <alignment vertical="top" wrapText="1" shrinkToFit="1"/>
    </xf>
    <xf numFmtId="0" fontId="0" fillId="0" borderId="0" xfId="0" applyAlignment="1">
      <alignment vertical="top" wrapText="1" shrinkToFit="1"/>
    </xf>
    <xf numFmtId="0" fontId="9" fillId="0" borderId="0" xfId="0" applyFont="1" applyAlignment="1">
      <alignment horizontal="left" vertical="center" wrapText="1"/>
    </xf>
    <xf numFmtId="0" fontId="8" fillId="0" borderId="0" xfId="0" applyFont="1" applyAlignment="1">
      <alignment horizontal="distributed" vertical="center"/>
    </xf>
    <xf numFmtId="0" fontId="7" fillId="2" borderId="2"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177" fontId="7" fillId="2" borderId="3" xfId="0" applyNumberFormat="1" applyFont="1" applyFill="1" applyBorder="1" applyAlignment="1">
      <alignment horizontal="center" vertical="center"/>
    </xf>
    <xf numFmtId="177" fontId="7" fillId="2" borderId="17" xfId="0" applyNumberFormat="1"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179" fontId="7" fillId="2" borderId="2" xfId="0" applyNumberFormat="1" applyFont="1" applyFill="1" applyBorder="1" applyAlignment="1">
      <alignment horizontal="center" vertical="center"/>
    </xf>
    <xf numFmtId="179" fontId="7" fillId="2" borderId="9"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xf numFmtId="179" fontId="7" fillId="2" borderId="13" xfId="0" applyNumberFormat="1" applyFont="1" applyFill="1" applyBorder="1" applyAlignment="1">
      <alignment horizontal="center" vertical="center"/>
    </xf>
    <xf numFmtId="0" fontId="0" fillId="0" borderId="0" xfId="0" applyAlignment="1">
      <alignment vertical="top" shrinkToFit="1"/>
    </xf>
    <xf numFmtId="180" fontId="7" fillId="2" borderId="2" xfId="0" applyNumberFormat="1" applyFont="1" applyFill="1" applyBorder="1" applyAlignment="1">
      <alignment horizontal="center" vertical="center" shrinkToFit="1"/>
    </xf>
    <xf numFmtId="180" fontId="7" fillId="2" borderId="9" xfId="0" applyNumberFormat="1" applyFont="1" applyFill="1" applyBorder="1" applyAlignment="1">
      <alignment horizontal="center" vertical="center" shrinkToFit="1"/>
    </xf>
    <xf numFmtId="180" fontId="7" fillId="2" borderId="18" xfId="0" applyNumberFormat="1" applyFont="1" applyFill="1" applyBorder="1" applyAlignment="1">
      <alignment horizontal="center" vertical="center" shrinkToFit="1"/>
    </xf>
    <xf numFmtId="180" fontId="7" fillId="2" borderId="19" xfId="0" applyNumberFormat="1" applyFont="1" applyFill="1" applyBorder="1" applyAlignment="1">
      <alignment horizontal="center" vertical="center" shrinkToFit="1"/>
    </xf>
    <xf numFmtId="0" fontId="9" fillId="0" borderId="0" xfId="0" applyFont="1" applyAlignment="1">
      <alignment horizontal="left"/>
    </xf>
    <xf numFmtId="0" fontId="9" fillId="0" borderId="0" xfId="0" applyFont="1" applyAlignment="1">
      <alignment horizontal="left" vertical="top" wrapText="1" shrinkToFit="1"/>
    </xf>
    <xf numFmtId="0" fontId="0" fillId="0" borderId="0" xfId="0" applyAlignment="1">
      <alignment horizontal="left" vertical="top" wrapText="1" shrinkToFit="1"/>
    </xf>
    <xf numFmtId="179" fontId="7" fillId="2" borderId="25" xfId="0" applyNumberFormat="1" applyFont="1" applyFill="1" applyBorder="1" applyAlignment="1">
      <alignment horizontal="center" vertical="center"/>
    </xf>
    <xf numFmtId="179" fontId="7" fillId="2" borderId="26" xfId="0" applyNumberFormat="1" applyFont="1" applyFill="1" applyBorder="1" applyAlignment="1">
      <alignment horizontal="center" vertical="center"/>
    </xf>
    <xf numFmtId="180" fontId="7" fillId="2" borderId="2" xfId="0" applyNumberFormat="1" applyFont="1" applyFill="1" applyBorder="1" applyAlignment="1">
      <alignment horizontal="center" vertical="center"/>
    </xf>
    <xf numFmtId="180" fontId="7" fillId="2" borderId="9" xfId="0" applyNumberFormat="1" applyFont="1" applyFill="1" applyBorder="1" applyAlignment="1">
      <alignment horizontal="center" vertical="center"/>
    </xf>
    <xf numFmtId="180" fontId="7" fillId="2" borderId="18" xfId="0" applyNumberFormat="1" applyFont="1" applyFill="1" applyBorder="1" applyAlignment="1">
      <alignment horizontal="center" vertical="center"/>
    </xf>
    <xf numFmtId="180" fontId="7" fillId="2" borderId="19"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17" xfId="0" applyFont="1" applyFill="1" applyBorder="1" applyAlignment="1">
      <alignment horizontal="center" vertical="center"/>
    </xf>
  </cellXfs>
  <cellStyles count="8">
    <cellStyle name="桁区切り" xfId="1" builtinId="6"/>
    <cellStyle name="標準" xfId="0" builtinId="0"/>
    <cellStyle name="標準 2" xfId="3"/>
    <cellStyle name="標準 2 2" xfId="5"/>
    <cellStyle name="標準 2 3" xfId="7"/>
    <cellStyle name="標準 3" xfId="2"/>
    <cellStyle name="標準 4" xfId="4"/>
    <cellStyle name="標準 5"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369801</xdr:colOff>
      <xdr:row>1</xdr:row>
      <xdr:rowOff>2803</xdr:rowOff>
    </xdr:from>
    <xdr:to>
      <xdr:col>9</xdr:col>
      <xdr:colOff>986117</xdr:colOff>
      <xdr:row>2</xdr:row>
      <xdr:rowOff>156884</xdr:rowOff>
    </xdr:to>
    <xdr:sp macro="" textlink="">
      <xdr:nvSpPr>
        <xdr:cNvPr id="11" name="大かっこ 10"/>
        <xdr:cNvSpPr/>
      </xdr:nvSpPr>
      <xdr:spPr>
        <a:xfrm>
          <a:off x="8628536" y="204509"/>
          <a:ext cx="1815346"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448237</xdr:colOff>
      <xdr:row>0</xdr:row>
      <xdr:rowOff>134470</xdr:rowOff>
    </xdr:from>
    <xdr:to>
      <xdr:col>10</xdr:col>
      <xdr:colOff>122574</xdr:colOff>
      <xdr:row>3</xdr:row>
      <xdr:rowOff>109957</xdr:rowOff>
    </xdr:to>
    <xdr:sp macro="" textlink="">
      <xdr:nvSpPr>
        <xdr:cNvPr id="12" name="正方形/長方形 11"/>
        <xdr:cNvSpPr/>
      </xdr:nvSpPr>
      <xdr:spPr>
        <a:xfrm>
          <a:off x="8807825" y="134470"/>
          <a:ext cx="2072396"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470648</xdr:colOff>
      <xdr:row>1</xdr:row>
      <xdr:rowOff>14011</xdr:rowOff>
    </xdr:from>
    <xdr:to>
      <xdr:col>9</xdr:col>
      <xdr:colOff>1109382</xdr:colOff>
      <xdr:row>2</xdr:row>
      <xdr:rowOff>168092</xdr:rowOff>
    </xdr:to>
    <xdr:sp macro="" textlink="">
      <xdr:nvSpPr>
        <xdr:cNvPr id="6" name="大かっこ 5"/>
        <xdr:cNvSpPr/>
      </xdr:nvSpPr>
      <xdr:spPr>
        <a:xfrm>
          <a:off x="8729383" y="215717"/>
          <a:ext cx="1837764"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526677</xdr:colOff>
      <xdr:row>0</xdr:row>
      <xdr:rowOff>145678</xdr:rowOff>
    </xdr:from>
    <xdr:to>
      <xdr:col>10</xdr:col>
      <xdr:colOff>358588</xdr:colOff>
      <xdr:row>3</xdr:row>
      <xdr:rowOff>121165</xdr:rowOff>
    </xdr:to>
    <xdr:sp macro="" textlink="">
      <xdr:nvSpPr>
        <xdr:cNvPr id="7" name="正方形/長方形 6"/>
        <xdr:cNvSpPr/>
      </xdr:nvSpPr>
      <xdr:spPr>
        <a:xfrm>
          <a:off x="8785412" y="145678"/>
          <a:ext cx="2229970"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1658471</xdr:colOff>
      <xdr:row>0</xdr:row>
      <xdr:rowOff>182094</xdr:rowOff>
    </xdr:from>
    <xdr:to>
      <xdr:col>6</xdr:col>
      <xdr:colOff>1501588</xdr:colOff>
      <xdr:row>2</xdr:row>
      <xdr:rowOff>134469</xdr:rowOff>
    </xdr:to>
    <xdr:sp macro="" textlink="">
      <xdr:nvSpPr>
        <xdr:cNvPr id="2" name="大かっこ 1"/>
        <xdr:cNvSpPr/>
      </xdr:nvSpPr>
      <xdr:spPr>
        <a:xfrm>
          <a:off x="8236324" y="182094"/>
          <a:ext cx="1949823"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1826559</xdr:colOff>
      <xdr:row>0</xdr:row>
      <xdr:rowOff>100853</xdr:rowOff>
    </xdr:from>
    <xdr:to>
      <xdr:col>7</xdr:col>
      <xdr:colOff>156883</xdr:colOff>
      <xdr:row>3</xdr:row>
      <xdr:rowOff>112058</xdr:rowOff>
    </xdr:to>
    <xdr:sp macro="" textlink="">
      <xdr:nvSpPr>
        <xdr:cNvPr id="3" name="正方形/長方形 2"/>
        <xdr:cNvSpPr/>
      </xdr:nvSpPr>
      <xdr:spPr>
        <a:xfrm>
          <a:off x="8404412" y="100853"/>
          <a:ext cx="2039471" cy="571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1232648</xdr:colOff>
      <xdr:row>1</xdr:row>
      <xdr:rowOff>2803</xdr:rowOff>
    </xdr:from>
    <xdr:to>
      <xdr:col>6</xdr:col>
      <xdr:colOff>1154206</xdr:colOff>
      <xdr:row>2</xdr:row>
      <xdr:rowOff>156884</xdr:rowOff>
    </xdr:to>
    <xdr:sp macro="" textlink="">
      <xdr:nvSpPr>
        <xdr:cNvPr id="2" name="大かっこ 1"/>
        <xdr:cNvSpPr/>
      </xdr:nvSpPr>
      <xdr:spPr>
        <a:xfrm>
          <a:off x="8045824" y="204509"/>
          <a:ext cx="2028264"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1456765</xdr:colOff>
      <xdr:row>0</xdr:row>
      <xdr:rowOff>145676</xdr:rowOff>
    </xdr:from>
    <xdr:to>
      <xdr:col>7</xdr:col>
      <xdr:colOff>0</xdr:colOff>
      <xdr:row>3</xdr:row>
      <xdr:rowOff>121163</xdr:rowOff>
    </xdr:to>
    <xdr:sp macro="" textlink="">
      <xdr:nvSpPr>
        <xdr:cNvPr id="3" name="正方形/長方形 2"/>
        <xdr:cNvSpPr/>
      </xdr:nvSpPr>
      <xdr:spPr>
        <a:xfrm>
          <a:off x="8269941" y="145676"/>
          <a:ext cx="1960329"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739582</xdr:colOff>
      <xdr:row>1</xdr:row>
      <xdr:rowOff>2805</xdr:rowOff>
    </xdr:from>
    <xdr:to>
      <xdr:col>8</xdr:col>
      <xdr:colOff>1019735</xdr:colOff>
      <xdr:row>2</xdr:row>
      <xdr:rowOff>156886</xdr:rowOff>
    </xdr:to>
    <xdr:sp macro="" textlink="">
      <xdr:nvSpPr>
        <xdr:cNvPr id="7" name="大かっこ 6"/>
        <xdr:cNvSpPr/>
      </xdr:nvSpPr>
      <xdr:spPr>
        <a:xfrm>
          <a:off x="9256053" y="204511"/>
          <a:ext cx="1770535"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763395</xdr:colOff>
      <xdr:row>0</xdr:row>
      <xdr:rowOff>134472</xdr:rowOff>
    </xdr:from>
    <xdr:to>
      <xdr:col>9</xdr:col>
      <xdr:colOff>0</xdr:colOff>
      <xdr:row>3</xdr:row>
      <xdr:rowOff>109959</xdr:rowOff>
    </xdr:to>
    <xdr:sp macro="" textlink="">
      <xdr:nvSpPr>
        <xdr:cNvPr id="8" name="正方形/長方形 7"/>
        <xdr:cNvSpPr/>
      </xdr:nvSpPr>
      <xdr:spPr>
        <a:xfrm>
          <a:off x="8428219" y="1344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78442</xdr:colOff>
      <xdr:row>1</xdr:row>
      <xdr:rowOff>2803</xdr:rowOff>
    </xdr:from>
    <xdr:to>
      <xdr:col>6</xdr:col>
      <xdr:colOff>1860169</xdr:colOff>
      <xdr:row>2</xdr:row>
      <xdr:rowOff>156884</xdr:rowOff>
    </xdr:to>
    <xdr:sp macro="" textlink="">
      <xdr:nvSpPr>
        <xdr:cNvPr id="9" name="大かっこ 8"/>
        <xdr:cNvSpPr/>
      </xdr:nvSpPr>
      <xdr:spPr>
        <a:xfrm>
          <a:off x="8292354"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102255</xdr:colOff>
      <xdr:row>0</xdr:row>
      <xdr:rowOff>134470</xdr:rowOff>
    </xdr:from>
    <xdr:to>
      <xdr:col>7</xdr:col>
      <xdr:colOff>100154</xdr:colOff>
      <xdr:row>3</xdr:row>
      <xdr:rowOff>109957</xdr:rowOff>
    </xdr:to>
    <xdr:sp macro="" textlink="">
      <xdr:nvSpPr>
        <xdr:cNvPr id="10" name="正方形/長方形 9"/>
        <xdr:cNvSpPr/>
      </xdr:nvSpPr>
      <xdr:spPr>
        <a:xfrm>
          <a:off x="8316167" y="134470"/>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6"/>
  <sheetViews>
    <sheetView tabSelected="1" view="pageBreakPreview" zoomScale="87" zoomScaleNormal="100" zoomScaleSheetLayoutView="87" workbookViewId="0">
      <selection activeCell="E16" sqref="E16"/>
    </sheetView>
  </sheetViews>
  <sheetFormatPr defaultRowHeight="14.25" x14ac:dyDescent="0.15"/>
  <cols>
    <col min="1" max="1" width="2.25" style="10" customWidth="1"/>
    <col min="2" max="2" width="5.875" style="10" customWidth="1"/>
    <col min="3" max="3" width="22.875" style="10" customWidth="1"/>
    <col min="4" max="7" width="15.75" style="10" customWidth="1"/>
    <col min="8" max="8" width="15.75" style="1" customWidth="1"/>
    <col min="9" max="9" width="15.75" style="10" customWidth="1"/>
    <col min="10" max="10" width="15.75" style="1" customWidth="1"/>
    <col min="11" max="11" width="5.625" style="10" customWidth="1"/>
    <col min="12" max="16384" width="9" style="10"/>
  </cols>
  <sheetData>
    <row r="1" spans="1:11" ht="15.95" customHeight="1" x14ac:dyDescent="0.15">
      <c r="B1" s="10" t="s">
        <v>51</v>
      </c>
      <c r="I1" s="11"/>
    </row>
    <row r="2" spans="1:11" ht="14.25" customHeight="1" x14ac:dyDescent="0.15">
      <c r="B2" s="10" t="s">
        <v>52</v>
      </c>
      <c r="G2" s="1"/>
      <c r="I2" s="180"/>
      <c r="J2" s="180"/>
      <c r="K2" s="1"/>
    </row>
    <row r="3" spans="1:11" ht="14.25" customHeight="1" thickBot="1" x14ac:dyDescent="0.2">
      <c r="G3" s="1"/>
      <c r="I3" s="181"/>
      <c r="J3" s="181"/>
      <c r="K3" s="1"/>
    </row>
    <row r="4" spans="1:11" s="13" customFormat="1" ht="34.5" customHeight="1" x14ac:dyDescent="0.15">
      <c r="B4" s="190"/>
      <c r="C4" s="191"/>
      <c r="D4" s="12" t="s">
        <v>2</v>
      </c>
      <c r="E4" s="6" t="s">
        <v>3</v>
      </c>
      <c r="F4" s="8" t="s">
        <v>4</v>
      </c>
      <c r="G4" s="6" t="s">
        <v>5</v>
      </c>
      <c r="H4" s="6" t="s">
        <v>27</v>
      </c>
      <c r="I4" s="8" t="s">
        <v>6</v>
      </c>
      <c r="J4" s="15" t="s">
        <v>22</v>
      </c>
    </row>
    <row r="5" spans="1:11" s="19" customFormat="1" ht="23.1" customHeight="1" x14ac:dyDescent="0.15">
      <c r="B5" s="192" t="s">
        <v>43</v>
      </c>
      <c r="C5" s="193"/>
      <c r="D5" s="32">
        <f t="shared" ref="D5:I6" si="0">SUM(D7,D9,D11)</f>
        <v>116.148570919465</v>
      </c>
      <c r="E5" s="32">
        <f t="shared" si="0"/>
        <v>63.885109599728999</v>
      </c>
      <c r="F5" s="32">
        <f t="shared" si="0"/>
        <v>5.985002058159</v>
      </c>
      <c r="G5" s="32">
        <f t="shared" si="0"/>
        <v>3.5327456895210001</v>
      </c>
      <c r="H5" s="32">
        <f t="shared" si="0"/>
        <v>6.8441497100889999</v>
      </c>
      <c r="I5" s="36">
        <f t="shared" si="0"/>
        <v>7.3437998750520439</v>
      </c>
      <c r="J5" s="34">
        <f>SUM(D5:I5)</f>
        <v>203.73937785201505</v>
      </c>
    </row>
    <row r="6" spans="1:11" s="13" customFormat="1" ht="23.1" customHeight="1" x14ac:dyDescent="0.15">
      <c r="B6" s="194"/>
      <c r="C6" s="195"/>
      <c r="D6" s="41">
        <f t="shared" si="0"/>
        <v>60689</v>
      </c>
      <c r="E6" s="41">
        <f t="shared" si="0"/>
        <v>11430</v>
      </c>
      <c r="F6" s="41">
        <f t="shared" si="0"/>
        <v>1187</v>
      </c>
      <c r="G6" s="41">
        <f t="shared" si="0"/>
        <v>770</v>
      </c>
      <c r="H6" s="41">
        <f t="shared" si="0"/>
        <v>2357</v>
      </c>
      <c r="I6" s="42">
        <f t="shared" si="0"/>
        <v>3159</v>
      </c>
      <c r="J6" s="35">
        <f>SUM(D6:I6)</f>
        <v>79592</v>
      </c>
    </row>
    <row r="7" spans="1:11" s="19" customFormat="1" ht="23.1" customHeight="1" x14ac:dyDescent="0.15">
      <c r="B7" s="21"/>
      <c r="C7" s="196" t="s">
        <v>11</v>
      </c>
      <c r="D7" s="71">
        <v>100.571585961962</v>
      </c>
      <c r="E7" s="72">
        <v>53.955282192235998</v>
      </c>
      <c r="F7" s="72">
        <v>5.6023603033210003</v>
      </c>
      <c r="G7" s="71">
        <v>3.3923949753390001</v>
      </c>
      <c r="H7" s="72">
        <v>6.592113631558</v>
      </c>
      <c r="I7" s="36">
        <f>J7-SUM(D7:H7)</f>
        <v>7.2738137265050398</v>
      </c>
      <c r="J7" s="79">
        <v>177.38755079092101</v>
      </c>
    </row>
    <row r="8" spans="1:11" s="13" customFormat="1" ht="23.1" customHeight="1" x14ac:dyDescent="0.15">
      <c r="B8" s="14"/>
      <c r="C8" s="197"/>
      <c r="D8" s="73">
        <v>41810</v>
      </c>
      <c r="E8" s="74">
        <v>8971</v>
      </c>
      <c r="F8" s="74">
        <v>1051</v>
      </c>
      <c r="G8" s="75">
        <v>738</v>
      </c>
      <c r="H8" s="74">
        <v>1719</v>
      </c>
      <c r="I8" s="42">
        <f>J8-SUM(D8:H8)</f>
        <v>3109</v>
      </c>
      <c r="J8" s="80">
        <v>57398</v>
      </c>
    </row>
    <row r="9" spans="1:11" s="13" customFormat="1" ht="23.1" customHeight="1" x14ac:dyDescent="0.15">
      <c r="A9" s="25"/>
      <c r="B9" s="24"/>
      <c r="C9" s="196" t="s">
        <v>0</v>
      </c>
      <c r="D9" s="71">
        <v>7.5230307114660002</v>
      </c>
      <c r="E9" s="76">
        <v>1.9568242974329999</v>
      </c>
      <c r="F9" s="76">
        <v>0.10944375027</v>
      </c>
      <c r="G9" s="71">
        <v>5.9157080000000004E-3</v>
      </c>
      <c r="H9" s="76">
        <v>2.7140648E-2</v>
      </c>
      <c r="I9" s="44">
        <f>J9-SUM(D9:H9)</f>
        <v>1.8123725900132115E-4</v>
      </c>
      <c r="J9" s="81">
        <v>9.6225363524279999</v>
      </c>
      <c r="K9" s="25"/>
    </row>
    <row r="10" spans="1:11" s="25" customFormat="1" ht="23.1" customHeight="1" x14ac:dyDescent="0.15">
      <c r="A10" s="13"/>
      <c r="B10" s="14"/>
      <c r="C10" s="197"/>
      <c r="D10" s="73">
        <v>16579</v>
      </c>
      <c r="E10" s="74">
        <v>970</v>
      </c>
      <c r="F10" s="74">
        <v>81</v>
      </c>
      <c r="G10" s="75">
        <v>2</v>
      </c>
      <c r="H10" s="74">
        <v>70</v>
      </c>
      <c r="I10" s="42">
        <f>J10-SUM(D10:H10)</f>
        <v>3</v>
      </c>
      <c r="J10" s="80">
        <v>17705</v>
      </c>
      <c r="K10" s="13"/>
    </row>
    <row r="11" spans="1:11" s="13" customFormat="1" ht="22.5" customHeight="1" x14ac:dyDescent="0.15">
      <c r="A11" s="19"/>
      <c r="B11" s="57"/>
      <c r="C11" s="198" t="s">
        <v>20</v>
      </c>
      <c r="D11" s="71">
        <v>8.0539542460369997</v>
      </c>
      <c r="E11" s="76">
        <v>7.9730031100599996</v>
      </c>
      <c r="F11" s="76">
        <v>0.27319800456799997</v>
      </c>
      <c r="G11" s="71">
        <v>0.13443500618199999</v>
      </c>
      <c r="H11" s="76">
        <v>0.224895430531</v>
      </c>
      <c r="I11" s="36">
        <f t="shared" ref="I11:I14" si="1">J11-SUM(D11:H11)</f>
        <v>6.9804911288002813E-2</v>
      </c>
      <c r="J11" s="81">
        <v>16.729290708665999</v>
      </c>
      <c r="K11" s="19"/>
    </row>
    <row r="12" spans="1:11" s="13" customFormat="1" ht="23.1" customHeight="1" x14ac:dyDescent="0.15">
      <c r="B12" s="58"/>
      <c r="C12" s="199"/>
      <c r="D12" s="73">
        <v>2300</v>
      </c>
      <c r="E12" s="74">
        <v>1489</v>
      </c>
      <c r="F12" s="74">
        <v>55</v>
      </c>
      <c r="G12" s="75">
        <v>30</v>
      </c>
      <c r="H12" s="74">
        <v>568</v>
      </c>
      <c r="I12" s="42">
        <f>J12-SUM(D12:H12)</f>
        <v>47</v>
      </c>
      <c r="J12" s="80">
        <v>4489</v>
      </c>
    </row>
    <row r="13" spans="1:11" s="19" customFormat="1" ht="23.1" customHeight="1" x14ac:dyDescent="0.15">
      <c r="B13" s="186" t="s">
        <v>44</v>
      </c>
      <c r="C13" s="187"/>
      <c r="D13" s="147">
        <v>113.84778352418699</v>
      </c>
      <c r="E13" s="148">
        <v>30.436429499624001</v>
      </c>
      <c r="F13" s="148">
        <v>51.360937562149999</v>
      </c>
      <c r="G13" s="147">
        <v>1.5975758248709999</v>
      </c>
      <c r="H13" s="148">
        <v>2.4492468411670001</v>
      </c>
      <c r="I13" s="149">
        <f t="shared" si="1"/>
        <v>7.4057707700700064</v>
      </c>
      <c r="J13" s="150">
        <v>207.09774402206901</v>
      </c>
    </row>
    <row r="14" spans="1:11" s="13" customFormat="1" ht="22.5" customHeight="1" x14ac:dyDescent="0.15">
      <c r="B14" s="188"/>
      <c r="C14" s="189"/>
      <c r="D14" s="151">
        <v>32071</v>
      </c>
      <c r="E14" s="152">
        <v>4744</v>
      </c>
      <c r="F14" s="152">
        <v>3283</v>
      </c>
      <c r="G14" s="153">
        <v>410</v>
      </c>
      <c r="H14" s="152">
        <v>1149</v>
      </c>
      <c r="I14" s="151">
        <f t="shared" si="1"/>
        <v>3042</v>
      </c>
      <c r="J14" s="154">
        <v>44699</v>
      </c>
    </row>
    <row r="15" spans="1:11" s="13" customFormat="1" ht="22.5" customHeight="1" x14ac:dyDescent="0.15">
      <c r="A15" s="19"/>
      <c r="B15" s="192" t="s">
        <v>26</v>
      </c>
      <c r="C15" s="193"/>
      <c r="D15" s="71">
        <v>4.3967231190499998</v>
      </c>
      <c r="E15" s="76">
        <v>0.35703129</v>
      </c>
      <c r="F15" s="76">
        <v>0.259441755</v>
      </c>
      <c r="G15" s="71">
        <v>8.5697823999999999E-3</v>
      </c>
      <c r="H15" s="76">
        <v>0.164584151131</v>
      </c>
      <c r="I15" s="138" t="s">
        <v>23</v>
      </c>
      <c r="J15" s="81">
        <v>5.1863500975810002</v>
      </c>
      <c r="K15" s="19"/>
    </row>
    <row r="16" spans="1:11" s="19" customFormat="1" ht="23.1" customHeight="1" x14ac:dyDescent="0.15">
      <c r="A16" s="13"/>
      <c r="B16" s="200"/>
      <c r="C16" s="201"/>
      <c r="D16" s="73">
        <v>418</v>
      </c>
      <c r="E16" s="74">
        <v>56</v>
      </c>
      <c r="F16" s="77">
        <v>38</v>
      </c>
      <c r="G16" s="78">
        <v>6</v>
      </c>
      <c r="H16" s="74">
        <v>50</v>
      </c>
      <c r="I16" s="139" t="s">
        <v>23</v>
      </c>
      <c r="J16" s="80">
        <v>568</v>
      </c>
      <c r="K16" s="13"/>
    </row>
    <row r="17" spans="1:12" s="13" customFormat="1" ht="23.1" customHeight="1" x14ac:dyDescent="0.15">
      <c r="A17" s="19"/>
      <c r="B17" s="202" t="s">
        <v>36</v>
      </c>
      <c r="C17" s="203"/>
      <c r="D17" s="32">
        <v>2477.754884239896</v>
      </c>
      <c r="E17" s="71">
        <v>605.50212878954699</v>
      </c>
      <c r="F17" s="99">
        <v>280.99253634588803</v>
      </c>
      <c r="G17" s="99">
        <v>81.75560397372</v>
      </c>
      <c r="H17" s="100">
        <v>72.312365266526996</v>
      </c>
      <c r="I17" s="36">
        <f>J17-SUM(D17:H17)</f>
        <v>140.06874159576591</v>
      </c>
      <c r="J17" s="102">
        <v>3658.3862602113441</v>
      </c>
      <c r="K17" s="19"/>
    </row>
    <row r="18" spans="1:12" s="19" customFormat="1" ht="23.1" customHeight="1" thickBot="1" x14ac:dyDescent="0.2">
      <c r="A18" s="13"/>
      <c r="B18" s="204"/>
      <c r="C18" s="205"/>
      <c r="D18" s="101">
        <v>287904</v>
      </c>
      <c r="E18" s="101">
        <v>58628</v>
      </c>
      <c r="F18" s="101">
        <v>18027</v>
      </c>
      <c r="G18" s="101">
        <v>9035</v>
      </c>
      <c r="H18" s="101">
        <v>10147</v>
      </c>
      <c r="I18" s="67">
        <f>J18-SUM(D18:H18)</f>
        <v>36539</v>
      </c>
      <c r="J18" s="103">
        <v>420280</v>
      </c>
      <c r="K18" s="13"/>
    </row>
    <row r="19" spans="1:12" s="13" customFormat="1" ht="23.1" customHeight="1" thickTop="1" x14ac:dyDescent="0.15">
      <c r="A19" s="17"/>
      <c r="B19" s="182" t="s">
        <v>21</v>
      </c>
      <c r="C19" s="183"/>
      <c r="D19" s="62">
        <f>SUM(D17,D15,D13,D5)</f>
        <v>2712.1479618025978</v>
      </c>
      <c r="E19" s="62">
        <f t="shared" ref="E19:H19" si="2">SUM(E17,E15,E13,E5)</f>
        <v>700.1806991789</v>
      </c>
      <c r="F19" s="62">
        <f t="shared" si="2"/>
        <v>338.59791772119706</v>
      </c>
      <c r="G19" s="62">
        <f t="shared" si="2"/>
        <v>86.894495270511996</v>
      </c>
      <c r="H19" s="62">
        <f t="shared" si="2"/>
        <v>81.770345968913986</v>
      </c>
      <c r="I19" s="62">
        <f>SUM(I17,I15,I13,I5)</f>
        <v>154.81831224088796</v>
      </c>
      <c r="J19" s="48">
        <f>SUM(D19:I19)</f>
        <v>4074.4097321830086</v>
      </c>
      <c r="K19" s="17"/>
    </row>
    <row r="20" spans="1:12" s="19" customFormat="1" ht="23.1" customHeight="1" thickBot="1" x14ac:dyDescent="0.2">
      <c r="A20" s="3"/>
      <c r="B20" s="184"/>
      <c r="C20" s="185"/>
      <c r="D20" s="49">
        <f>SUM(D6,D14,D16,D18)</f>
        <v>381082</v>
      </c>
      <c r="E20" s="49">
        <f t="shared" ref="E20:H20" si="3">SUM(E6,E14,E16,E18)</f>
        <v>74858</v>
      </c>
      <c r="F20" s="49">
        <f t="shared" si="3"/>
        <v>22535</v>
      </c>
      <c r="G20" s="49">
        <f>SUM(G6,G14,G16,G18)</f>
        <v>10221</v>
      </c>
      <c r="H20" s="49">
        <f t="shared" si="3"/>
        <v>13703</v>
      </c>
      <c r="I20" s="49">
        <f>SUM(I6,I14,I16,I18)</f>
        <v>42740</v>
      </c>
      <c r="J20" s="50">
        <f>SUM(D20:I20)</f>
        <v>545139</v>
      </c>
      <c r="K20" s="3"/>
    </row>
    <row r="21" spans="1:12" s="13" customFormat="1" ht="8.1" customHeight="1" x14ac:dyDescent="0.15">
      <c r="A21" s="10"/>
      <c r="B21" s="10"/>
      <c r="C21" s="10"/>
      <c r="D21" s="10"/>
      <c r="E21" s="10"/>
      <c r="F21" s="10"/>
      <c r="G21" s="10"/>
      <c r="H21" s="1"/>
      <c r="I21" s="10"/>
      <c r="J21" s="1"/>
      <c r="K21" s="10"/>
    </row>
    <row r="22" spans="1:12" s="19" customFormat="1" ht="14.25" customHeight="1" x14ac:dyDescent="0.15">
      <c r="A22" s="1"/>
      <c r="B22" s="27" t="s">
        <v>9</v>
      </c>
      <c r="C22" s="26" t="s">
        <v>45</v>
      </c>
      <c r="D22" s="63"/>
      <c r="E22" s="63"/>
      <c r="F22" s="63"/>
      <c r="G22" s="63"/>
      <c r="H22" s="63"/>
      <c r="I22" s="63"/>
      <c r="J22" s="1"/>
      <c r="K22" s="1"/>
    </row>
    <row r="23" spans="1:12" s="13" customFormat="1" ht="8.1" customHeight="1" x14ac:dyDescent="0.15">
      <c r="A23" s="1"/>
      <c r="B23" s="27"/>
      <c r="C23" s="26"/>
      <c r="D23" s="63"/>
      <c r="E23" s="63"/>
      <c r="F23" s="63"/>
      <c r="G23" s="63"/>
      <c r="H23" s="63"/>
      <c r="I23" s="63"/>
      <c r="J23" s="1"/>
      <c r="K23" s="1"/>
    </row>
    <row r="24" spans="1:12" s="19" customFormat="1" ht="14.25" customHeight="1" x14ac:dyDescent="0.15">
      <c r="A24" s="1"/>
      <c r="B24" s="27" t="s">
        <v>10</v>
      </c>
      <c r="C24" s="179" t="s">
        <v>39</v>
      </c>
      <c r="D24" s="179"/>
      <c r="E24" s="179"/>
      <c r="F24" s="179"/>
      <c r="G24" s="179"/>
      <c r="H24" s="179"/>
      <c r="I24" s="179"/>
      <c r="J24" s="179"/>
      <c r="K24" s="1"/>
    </row>
    <row r="25" spans="1:12" s="13" customFormat="1" ht="14.25" customHeight="1" x14ac:dyDescent="0.15">
      <c r="A25" s="1"/>
      <c r="B25" s="27"/>
      <c r="C25" s="179"/>
      <c r="D25" s="179"/>
      <c r="E25" s="179"/>
      <c r="F25" s="179"/>
      <c r="G25" s="179"/>
      <c r="H25" s="179"/>
      <c r="I25" s="179"/>
      <c r="J25" s="179"/>
      <c r="K25" s="1"/>
    </row>
    <row r="26" spans="1:12" s="17" customFormat="1" ht="8.1" customHeight="1" x14ac:dyDescent="0.15">
      <c r="A26" s="1"/>
      <c r="B26" s="27"/>
      <c r="C26" s="26"/>
      <c r="D26" s="63"/>
      <c r="E26" s="63"/>
      <c r="F26" s="63"/>
      <c r="G26" s="63"/>
      <c r="H26" s="63"/>
      <c r="I26" s="63"/>
      <c r="J26" s="1"/>
      <c r="K26" s="1"/>
    </row>
    <row r="27" spans="1:12" s="3" customFormat="1" ht="32.25" customHeight="1" x14ac:dyDescent="0.15">
      <c r="B27" s="64" t="s">
        <v>1</v>
      </c>
      <c r="C27" s="206" t="s">
        <v>58</v>
      </c>
      <c r="D27" s="207"/>
      <c r="E27" s="207"/>
      <c r="F27" s="207"/>
      <c r="G27" s="207"/>
      <c r="H27" s="207"/>
      <c r="I27" s="207"/>
      <c r="J27" s="207"/>
      <c r="K27" s="1"/>
      <c r="L27" s="1"/>
    </row>
    <row r="28" spans="1:12" ht="8.1" customHeight="1" x14ac:dyDescent="0.15">
      <c r="A28" s="1"/>
      <c r="B28" s="27"/>
      <c r="C28" s="26"/>
      <c r="D28" s="63"/>
      <c r="E28" s="63"/>
      <c r="F28" s="63"/>
      <c r="G28" s="63"/>
      <c r="H28" s="63"/>
      <c r="I28" s="63"/>
      <c r="K28" s="1"/>
    </row>
    <row r="29" spans="1:12" s="1" customFormat="1" ht="14.25" customHeight="1" x14ac:dyDescent="0.15">
      <c r="B29" s="64" t="s">
        <v>7</v>
      </c>
      <c r="C29" s="179" t="s">
        <v>46</v>
      </c>
      <c r="D29" s="179"/>
      <c r="E29" s="179"/>
      <c r="F29" s="179"/>
      <c r="G29" s="179"/>
      <c r="H29" s="179"/>
      <c r="I29" s="179"/>
      <c r="J29" s="179"/>
    </row>
    <row r="30" spans="1:12" s="1" customFormat="1" ht="8.1" customHeight="1" x14ac:dyDescent="0.15">
      <c r="B30" s="27"/>
      <c r="C30" s="26"/>
      <c r="D30" s="63"/>
      <c r="E30" s="63"/>
      <c r="F30" s="63"/>
      <c r="G30" s="63"/>
      <c r="H30" s="63"/>
      <c r="I30" s="63"/>
    </row>
    <row r="31" spans="1:12" s="1" customFormat="1" ht="27.75" customHeight="1" x14ac:dyDescent="0.15">
      <c r="B31" s="64" t="s">
        <v>8</v>
      </c>
      <c r="C31" s="179" t="s">
        <v>40</v>
      </c>
      <c r="D31" s="179"/>
      <c r="E31" s="179"/>
      <c r="F31" s="179"/>
      <c r="G31" s="179"/>
      <c r="H31" s="179"/>
      <c r="I31" s="179"/>
      <c r="J31" s="179"/>
    </row>
    <row r="32" spans="1:12" s="1" customFormat="1" ht="9.75" customHeight="1" x14ac:dyDescent="0.15">
      <c r="B32" s="26"/>
      <c r="C32" s="68"/>
      <c r="D32" s="68"/>
      <c r="E32" s="68"/>
      <c r="F32" s="68"/>
      <c r="G32" s="68"/>
      <c r="H32" s="68"/>
      <c r="I32" s="68"/>
      <c r="J32" s="68"/>
    </row>
    <row r="33" spans="1:10" s="1" customFormat="1" ht="14.25" customHeight="1" x14ac:dyDescent="0.15">
      <c r="A33" s="3"/>
      <c r="B33" s="27" t="s">
        <v>24</v>
      </c>
      <c r="C33" s="26" t="s">
        <v>25</v>
      </c>
      <c r="D33" s="63"/>
      <c r="E33" s="63"/>
      <c r="F33" s="63"/>
      <c r="G33" s="63"/>
      <c r="H33" s="63"/>
      <c r="I33" s="63"/>
      <c r="J33" s="3"/>
    </row>
    <row r="34" spans="1:10" ht="14.25" customHeight="1" x14ac:dyDescent="0.15"/>
    <row r="35" spans="1:10" ht="14.25" customHeight="1" x14ac:dyDescent="0.15"/>
    <row r="36" spans="1:10" ht="14.25" customHeight="1" x14ac:dyDescent="0.15"/>
    <row r="37" spans="1:10" ht="14.25" customHeight="1" x14ac:dyDescent="0.15"/>
    <row r="38" spans="1:10" ht="14.25" customHeight="1" x14ac:dyDescent="0.15"/>
    <row r="39" spans="1:10" ht="14.25" customHeight="1" x14ac:dyDescent="0.15"/>
    <row r="40" spans="1:10" ht="14.25" customHeight="1" x14ac:dyDescent="0.15"/>
    <row r="41" spans="1:10" ht="14.25" customHeight="1" x14ac:dyDescent="0.15"/>
    <row r="42" spans="1:10" ht="14.25" customHeight="1" x14ac:dyDescent="0.15"/>
    <row r="43" spans="1:10" ht="14.25" customHeight="1" x14ac:dyDescent="0.15"/>
    <row r="44" spans="1:10" ht="14.25" customHeight="1" x14ac:dyDescent="0.15"/>
    <row r="45" spans="1:10" ht="14.25" customHeight="1" x14ac:dyDescent="0.15"/>
    <row r="46" spans="1:10" ht="14.25" customHeight="1" x14ac:dyDescent="0.15"/>
    <row r="47" spans="1:10" ht="14.25" customHeight="1" x14ac:dyDescent="0.15"/>
    <row r="48" spans="1:1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sheetData>
  <mergeCells count="15">
    <mergeCell ref="C24:J25"/>
    <mergeCell ref="C29:J29"/>
    <mergeCell ref="C31:J31"/>
    <mergeCell ref="I2:J2"/>
    <mergeCell ref="I3:J3"/>
    <mergeCell ref="B19:C20"/>
    <mergeCell ref="B13:C14"/>
    <mergeCell ref="B4:C4"/>
    <mergeCell ref="B5:C6"/>
    <mergeCell ref="C7:C8"/>
    <mergeCell ref="C9:C10"/>
    <mergeCell ref="C11:C12"/>
    <mergeCell ref="B15:C16"/>
    <mergeCell ref="B17:C18"/>
    <mergeCell ref="C27:J27"/>
  </mergeCells>
  <phoneticPr fontId="4"/>
  <printOptions horizontalCentered="1"/>
  <pageMargins left="0.39370078740157483" right="0.39370078740157483" top="0.39370078740157483" bottom="0.39370078740157483"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8"/>
  <sheetViews>
    <sheetView view="pageBreakPreview" zoomScale="86" zoomScaleNormal="85" zoomScaleSheetLayoutView="86" workbookViewId="0">
      <selection activeCell="E16" sqref="E16"/>
    </sheetView>
  </sheetViews>
  <sheetFormatPr defaultRowHeight="14.25" x14ac:dyDescent="0.15"/>
  <cols>
    <col min="1" max="1" width="2.25" style="1" customWidth="1"/>
    <col min="2" max="2" width="5.875" style="1" customWidth="1"/>
    <col min="3" max="3" width="22.875" style="1" customWidth="1"/>
    <col min="4" max="10" width="15.75" style="1" customWidth="1"/>
    <col min="11" max="11" width="5.625" style="1" customWidth="1"/>
    <col min="12" max="12" width="9.125" style="1" bestFit="1" customWidth="1"/>
    <col min="13" max="13" width="9.375" style="1" bestFit="1" customWidth="1"/>
    <col min="14" max="14" width="10.625" style="1" bestFit="1" customWidth="1"/>
    <col min="15" max="16384" width="9" style="1"/>
  </cols>
  <sheetData>
    <row r="1" spans="1:11" ht="15.95" customHeight="1" x14ac:dyDescent="0.15">
      <c r="B1" s="10" t="s">
        <v>51</v>
      </c>
      <c r="I1" s="2"/>
    </row>
    <row r="2" spans="1:11" ht="14.25" customHeight="1" x14ac:dyDescent="0.15">
      <c r="B2" s="10" t="s">
        <v>53</v>
      </c>
      <c r="I2" s="180"/>
      <c r="J2" s="209"/>
    </row>
    <row r="3" spans="1:11" ht="14.25" customHeight="1" thickBot="1" x14ac:dyDescent="0.2">
      <c r="I3" s="181"/>
      <c r="J3" s="181"/>
    </row>
    <row r="4" spans="1:11" s="3" customFormat="1" ht="34.5" customHeight="1" x14ac:dyDescent="0.15">
      <c r="A4" s="1"/>
      <c r="B4" s="214"/>
      <c r="C4" s="215"/>
      <c r="D4" s="6" t="s">
        <v>28</v>
      </c>
      <c r="E4" s="6" t="s">
        <v>29</v>
      </c>
      <c r="F4" s="6" t="s">
        <v>30</v>
      </c>
      <c r="G4" s="6" t="s">
        <v>31</v>
      </c>
      <c r="H4" s="6" t="s">
        <v>32</v>
      </c>
      <c r="I4" s="9" t="s">
        <v>16</v>
      </c>
      <c r="J4" s="15" t="s">
        <v>22</v>
      </c>
      <c r="K4" s="1"/>
    </row>
    <row r="5" spans="1:11" s="17" customFormat="1" ht="23.1" customHeight="1" x14ac:dyDescent="0.15">
      <c r="A5" s="18"/>
      <c r="B5" s="216" t="s">
        <v>43</v>
      </c>
      <c r="C5" s="217"/>
      <c r="D5" s="115">
        <f t="shared" ref="D5:I6" si="0">SUM(D7,D9,D11)</f>
        <v>86.294542294606998</v>
      </c>
      <c r="E5" s="32">
        <f t="shared" si="0"/>
        <v>11.12039712698</v>
      </c>
      <c r="F5" s="32">
        <f t="shared" si="0"/>
        <v>2.361850131742</v>
      </c>
      <c r="G5" s="32">
        <f t="shared" si="0"/>
        <v>3.4087596034469998</v>
      </c>
      <c r="H5" s="32">
        <f t="shared" si="0"/>
        <v>15.399948369262001</v>
      </c>
      <c r="I5" s="32">
        <f t="shared" si="0"/>
        <v>37.299265984668999</v>
      </c>
      <c r="J5" s="34">
        <f>SUM(D5:I5)</f>
        <v>155.88476351070699</v>
      </c>
      <c r="K5" s="18"/>
    </row>
    <row r="6" spans="1:11" s="3" customFormat="1" ht="23.1" customHeight="1" x14ac:dyDescent="0.15">
      <c r="A6" s="1"/>
      <c r="B6" s="218"/>
      <c r="C6" s="219"/>
      <c r="D6" s="41">
        <f t="shared" si="0"/>
        <v>14125</v>
      </c>
      <c r="E6" s="41">
        <f t="shared" si="0"/>
        <v>1138</v>
      </c>
      <c r="F6" s="41">
        <f t="shared" si="0"/>
        <v>201</v>
      </c>
      <c r="G6" s="41">
        <f t="shared" si="0"/>
        <v>638</v>
      </c>
      <c r="H6" s="41">
        <f t="shared" si="0"/>
        <v>1716</v>
      </c>
      <c r="I6" s="41">
        <f t="shared" si="0"/>
        <v>11277</v>
      </c>
      <c r="J6" s="35">
        <f>SUM(D6:I6)</f>
        <v>29095</v>
      </c>
      <c r="K6" s="1"/>
    </row>
    <row r="7" spans="1:11" s="17" customFormat="1" ht="23.1" customHeight="1" x14ac:dyDescent="0.15">
      <c r="A7" s="18"/>
      <c r="B7" s="20"/>
      <c r="C7" s="220" t="s">
        <v>11</v>
      </c>
      <c r="D7" s="82">
        <v>65.73146462081499</v>
      </c>
      <c r="E7" s="83">
        <v>6.3043376111710003</v>
      </c>
      <c r="F7" s="82">
        <v>1.811259748274</v>
      </c>
      <c r="G7" s="124">
        <v>1.806084365404</v>
      </c>
      <c r="H7" s="125">
        <v>15.029994363494001</v>
      </c>
      <c r="I7" s="116">
        <f>J7-SUM(D7:H7)</f>
        <v>36.313298239527001</v>
      </c>
      <c r="J7" s="85">
        <v>126.996438948685</v>
      </c>
      <c r="K7" s="18"/>
    </row>
    <row r="8" spans="1:11" s="3" customFormat="1" ht="23.1" customHeight="1" x14ac:dyDescent="0.15">
      <c r="A8" s="1"/>
      <c r="B8" s="5"/>
      <c r="C8" s="221"/>
      <c r="D8" s="86">
        <v>10000</v>
      </c>
      <c r="E8" s="87">
        <v>591</v>
      </c>
      <c r="F8" s="86">
        <v>140</v>
      </c>
      <c r="G8" s="74">
        <v>351</v>
      </c>
      <c r="H8" s="73">
        <v>1709</v>
      </c>
      <c r="I8" s="117">
        <f t="shared" ref="I8:I14" si="1">J8-SUM(D8:H8)</f>
        <v>10912</v>
      </c>
      <c r="J8" s="88">
        <v>23703</v>
      </c>
      <c r="K8" s="1"/>
    </row>
    <row r="9" spans="1:11" s="3" customFormat="1" ht="23.1" customHeight="1" x14ac:dyDescent="0.15">
      <c r="A9" s="23"/>
      <c r="B9" s="22"/>
      <c r="C9" s="220" t="s">
        <v>0</v>
      </c>
      <c r="D9" s="82">
        <v>6.7800103688360007</v>
      </c>
      <c r="E9" s="89">
        <v>0.10016112608200001</v>
      </c>
      <c r="F9" s="111">
        <v>1.3556491251000001E-2</v>
      </c>
      <c r="G9" s="126">
        <v>5.1703115999999997E-3</v>
      </c>
      <c r="H9" s="140" t="s">
        <v>23</v>
      </c>
      <c r="I9" s="118">
        <f>J9-SUM(D9:H9)</f>
        <v>0.26180454961099908</v>
      </c>
      <c r="J9" s="85">
        <v>7.1607028473799996</v>
      </c>
      <c r="K9" s="23"/>
    </row>
    <row r="10" spans="1:11" s="16" customFormat="1" ht="23.1" customHeight="1" x14ac:dyDescent="0.15">
      <c r="A10" s="1"/>
      <c r="B10" s="5"/>
      <c r="C10" s="221"/>
      <c r="D10" s="86">
        <v>2943</v>
      </c>
      <c r="E10" s="87">
        <v>94</v>
      </c>
      <c r="F10" s="112">
        <v>8</v>
      </c>
      <c r="G10" s="74">
        <v>7</v>
      </c>
      <c r="H10" s="141" t="s">
        <v>23</v>
      </c>
      <c r="I10" s="117">
        <f>J10-SUM(D10:H10)</f>
        <v>217</v>
      </c>
      <c r="J10" s="88">
        <v>3269</v>
      </c>
      <c r="K10" s="1"/>
    </row>
    <row r="11" spans="1:11" s="3" customFormat="1" ht="23.1" customHeight="1" x14ac:dyDescent="0.15">
      <c r="A11" s="18"/>
      <c r="B11" s="59"/>
      <c r="C11" s="222" t="s">
        <v>20</v>
      </c>
      <c r="D11" s="82">
        <v>13.783067304956001</v>
      </c>
      <c r="E11" s="89">
        <v>4.7158983897270002</v>
      </c>
      <c r="F11" s="90">
        <v>0.53703389221699993</v>
      </c>
      <c r="G11" s="126">
        <v>1.5975049264430001</v>
      </c>
      <c r="H11" s="127">
        <v>0.36995400576800003</v>
      </c>
      <c r="I11" s="116">
        <f>J11-SUM(D11:H11)</f>
        <v>0.72416319553099839</v>
      </c>
      <c r="J11" s="84">
        <v>21.727621714642002</v>
      </c>
      <c r="K11" s="69"/>
    </row>
    <row r="12" spans="1:11" s="3" customFormat="1" ht="23.1" customHeight="1" x14ac:dyDescent="0.15">
      <c r="A12" s="1"/>
      <c r="B12" s="60"/>
      <c r="C12" s="223"/>
      <c r="D12" s="86">
        <v>1182</v>
      </c>
      <c r="E12" s="87">
        <v>453</v>
      </c>
      <c r="F12" s="91">
        <v>53</v>
      </c>
      <c r="G12" s="74">
        <v>280</v>
      </c>
      <c r="H12" s="42">
        <v>7</v>
      </c>
      <c r="I12" s="117">
        <f t="shared" si="1"/>
        <v>148</v>
      </c>
      <c r="J12" s="88">
        <v>2123</v>
      </c>
      <c r="K12" s="1"/>
    </row>
    <row r="13" spans="1:11" s="17" customFormat="1" ht="23.1" customHeight="1" x14ac:dyDescent="0.15">
      <c r="A13" s="18"/>
      <c r="B13" s="210" t="s">
        <v>44</v>
      </c>
      <c r="C13" s="211"/>
      <c r="D13" s="155">
        <v>49.583981428443003</v>
      </c>
      <c r="E13" s="156">
        <v>2.9444147549529998</v>
      </c>
      <c r="F13" s="155">
        <v>1.12943483672</v>
      </c>
      <c r="G13" s="157">
        <v>2.9930292177959998</v>
      </c>
      <c r="H13" s="158">
        <v>4.5826131826980001</v>
      </c>
      <c r="I13" s="159">
        <f>J13-SUM(D13:H13)</f>
        <v>17.419812060890997</v>
      </c>
      <c r="J13" s="160">
        <v>78.653285481501001</v>
      </c>
      <c r="K13" s="69"/>
    </row>
    <row r="14" spans="1:11" s="3" customFormat="1" ht="23.1" customHeight="1" x14ac:dyDescent="0.15">
      <c r="A14" s="1"/>
      <c r="B14" s="212"/>
      <c r="C14" s="213"/>
      <c r="D14" s="161">
        <v>10477</v>
      </c>
      <c r="E14" s="162">
        <v>643</v>
      </c>
      <c r="F14" s="161">
        <v>127</v>
      </c>
      <c r="G14" s="152">
        <v>1052</v>
      </c>
      <c r="H14" s="151">
        <v>710</v>
      </c>
      <c r="I14" s="163">
        <f t="shared" si="1"/>
        <v>5351</v>
      </c>
      <c r="J14" s="164">
        <v>18360</v>
      </c>
      <c r="K14" s="1"/>
    </row>
    <row r="15" spans="1:11" s="3" customFormat="1" ht="23.1" customHeight="1" x14ac:dyDescent="0.15">
      <c r="A15" s="19"/>
      <c r="B15" s="192" t="s">
        <v>26</v>
      </c>
      <c r="C15" s="193"/>
      <c r="D15" s="82">
        <v>7.422596870644</v>
      </c>
      <c r="E15" s="89">
        <v>1.6340477815850001</v>
      </c>
      <c r="F15" s="90">
        <v>0.69899689016199995</v>
      </c>
      <c r="G15" s="128">
        <v>0.20470968685999999</v>
      </c>
      <c r="H15" s="52">
        <v>0.10262864025</v>
      </c>
      <c r="I15" s="116">
        <f>J15-SUM(D15:H15)</f>
        <v>0.66416882087900042</v>
      </c>
      <c r="J15" s="85">
        <v>10.72714869038</v>
      </c>
      <c r="K15" s="19"/>
    </row>
    <row r="16" spans="1:11" s="17" customFormat="1" ht="23.1" customHeight="1" x14ac:dyDescent="0.15">
      <c r="A16" s="13"/>
      <c r="B16" s="200"/>
      <c r="C16" s="201"/>
      <c r="D16" s="86">
        <v>1911</v>
      </c>
      <c r="E16" s="87">
        <v>621</v>
      </c>
      <c r="F16" s="91">
        <v>212</v>
      </c>
      <c r="G16" s="92">
        <v>245</v>
      </c>
      <c r="H16" s="113">
        <v>52</v>
      </c>
      <c r="I16" s="51">
        <f t="shared" ref="I16:I18" si="2">J16-SUM(D16:H16)</f>
        <v>520</v>
      </c>
      <c r="J16" s="93">
        <v>3561</v>
      </c>
      <c r="K16" s="13"/>
    </row>
    <row r="17" spans="1:12" s="3" customFormat="1" ht="23.1" customHeight="1" x14ac:dyDescent="0.15">
      <c r="A17" s="18"/>
      <c r="B17" s="224" t="s">
        <v>36</v>
      </c>
      <c r="C17" s="225"/>
      <c r="D17" s="94" t="s">
        <v>23</v>
      </c>
      <c r="E17" s="94" t="s">
        <v>23</v>
      </c>
      <c r="F17" s="94" t="s">
        <v>23</v>
      </c>
      <c r="G17" s="94" t="s">
        <v>23</v>
      </c>
      <c r="H17" s="94" t="s">
        <v>23</v>
      </c>
      <c r="I17" s="143">
        <f t="shared" si="2"/>
        <v>0.20773335691820002</v>
      </c>
      <c r="J17" s="130">
        <v>0.20773335691820002</v>
      </c>
      <c r="K17" s="18"/>
    </row>
    <row r="18" spans="1:12" s="19" customFormat="1" ht="23.1" customHeight="1" thickBot="1" x14ac:dyDescent="0.2">
      <c r="A18" s="1"/>
      <c r="B18" s="226"/>
      <c r="C18" s="227"/>
      <c r="D18" s="95" t="s">
        <v>23</v>
      </c>
      <c r="E18" s="95" t="s">
        <v>23</v>
      </c>
      <c r="F18" s="95" t="s">
        <v>23</v>
      </c>
      <c r="G18" s="95" t="s">
        <v>23</v>
      </c>
      <c r="H18" s="95" t="s">
        <v>23</v>
      </c>
      <c r="I18" s="132">
        <f t="shared" si="2"/>
        <v>68</v>
      </c>
      <c r="J18" s="131">
        <v>68</v>
      </c>
      <c r="K18" s="1"/>
    </row>
    <row r="19" spans="1:12" s="13" customFormat="1" ht="23.1" customHeight="1" thickTop="1" x14ac:dyDescent="0.15">
      <c r="A19" s="17"/>
      <c r="B19" s="182" t="s">
        <v>21</v>
      </c>
      <c r="C19" s="183"/>
      <c r="D19" s="96">
        <f t="shared" ref="D19:G20" si="3">SUM(D5,D13,D15)</f>
        <v>143.30112059369401</v>
      </c>
      <c r="E19" s="96">
        <f t="shared" si="3"/>
        <v>15.698859663518</v>
      </c>
      <c r="F19" s="96">
        <f t="shared" si="3"/>
        <v>4.190281858624</v>
      </c>
      <c r="G19" s="96">
        <f t="shared" si="3"/>
        <v>6.6064985081029999</v>
      </c>
      <c r="H19" s="96">
        <f>SUM(H5,H13,H15)</f>
        <v>20.08519019221</v>
      </c>
      <c r="I19" s="114">
        <f>SUM(I17,I15,I13,I5)</f>
        <v>55.590980223357192</v>
      </c>
      <c r="J19" s="133">
        <f>SUM(D19:I19)</f>
        <v>245.47293103950619</v>
      </c>
      <c r="K19" s="70"/>
    </row>
    <row r="20" spans="1:12" s="17" customFormat="1" ht="23.1" customHeight="1" thickBot="1" x14ac:dyDescent="0.2">
      <c r="A20" s="3"/>
      <c r="B20" s="184"/>
      <c r="C20" s="185"/>
      <c r="D20" s="97">
        <f t="shared" si="3"/>
        <v>26513</v>
      </c>
      <c r="E20" s="97">
        <f t="shared" si="3"/>
        <v>2402</v>
      </c>
      <c r="F20" s="97">
        <f t="shared" si="3"/>
        <v>540</v>
      </c>
      <c r="G20" s="49">
        <f t="shared" si="3"/>
        <v>1935</v>
      </c>
      <c r="H20" s="97">
        <f>SUM(H6,H14,H16)</f>
        <v>2478</v>
      </c>
      <c r="I20" s="49">
        <f>SUM(I6,I14,I16,I18)</f>
        <v>17216</v>
      </c>
      <c r="J20" s="98">
        <f>SUM(D20:I20)</f>
        <v>51084</v>
      </c>
      <c r="K20" s="3"/>
    </row>
    <row r="21" spans="1:12" s="3" customFormat="1" ht="8.1" customHeight="1" x14ac:dyDescent="0.15">
      <c r="A21" s="1"/>
      <c r="B21" s="1"/>
      <c r="C21" s="1"/>
      <c r="D21" s="1"/>
      <c r="E21" s="1"/>
      <c r="F21" s="1"/>
      <c r="G21" s="1"/>
      <c r="H21" s="1"/>
      <c r="I21" s="1"/>
      <c r="J21" s="1"/>
      <c r="K21" s="1"/>
    </row>
    <row r="22" spans="1:12" s="17" customFormat="1" ht="14.25" customHeight="1" x14ac:dyDescent="0.15">
      <c r="A22" s="1"/>
      <c r="B22" s="27" t="s">
        <v>9</v>
      </c>
      <c r="C22" s="26" t="s">
        <v>45</v>
      </c>
      <c r="D22" s="63"/>
      <c r="E22" s="63"/>
      <c r="F22" s="63"/>
      <c r="G22" s="63"/>
      <c r="H22" s="63"/>
      <c r="I22" s="63"/>
      <c r="J22" s="1"/>
      <c r="K22" s="1"/>
    </row>
    <row r="23" spans="1:12" s="3" customFormat="1" ht="8.1" customHeight="1" x14ac:dyDescent="0.15">
      <c r="A23" s="1"/>
      <c r="B23" s="27"/>
      <c r="C23" s="26"/>
      <c r="D23" s="63"/>
      <c r="E23" s="63"/>
      <c r="F23" s="63"/>
      <c r="G23" s="63"/>
      <c r="H23" s="63"/>
      <c r="I23" s="63"/>
      <c r="J23" s="1"/>
      <c r="K23" s="1"/>
    </row>
    <row r="24" spans="1:12" s="17" customFormat="1" ht="14.25" customHeight="1" x14ac:dyDescent="0.15">
      <c r="A24" s="1"/>
      <c r="B24" s="27" t="s">
        <v>10</v>
      </c>
      <c r="C24" s="179" t="s">
        <v>39</v>
      </c>
      <c r="D24" s="179"/>
      <c r="E24" s="179"/>
      <c r="F24" s="179"/>
      <c r="G24" s="179"/>
      <c r="H24" s="179"/>
      <c r="I24" s="179"/>
      <c r="J24" s="179"/>
      <c r="K24" s="1"/>
    </row>
    <row r="25" spans="1:12" s="3" customFormat="1" ht="14.25" customHeight="1" x14ac:dyDescent="0.15">
      <c r="A25" s="1"/>
      <c r="B25" s="27"/>
      <c r="C25" s="179"/>
      <c r="D25" s="179"/>
      <c r="E25" s="179"/>
      <c r="F25" s="179"/>
      <c r="G25" s="179"/>
      <c r="H25" s="179"/>
      <c r="I25" s="179"/>
      <c r="J25" s="179"/>
      <c r="K25" s="1"/>
    </row>
    <row r="26" spans="1:12" s="17" customFormat="1" ht="8.1" customHeight="1" x14ac:dyDescent="0.15">
      <c r="A26" s="1"/>
      <c r="B26" s="27"/>
      <c r="C26" s="26"/>
      <c r="D26" s="63"/>
      <c r="E26" s="63"/>
      <c r="F26" s="63"/>
      <c r="G26" s="63"/>
      <c r="H26" s="63"/>
      <c r="I26" s="63"/>
      <c r="J26" s="1"/>
      <c r="K26" s="1"/>
    </row>
    <row r="27" spans="1:12" s="3" customFormat="1" ht="32.25" customHeight="1" x14ac:dyDescent="0.15">
      <c r="B27" s="64" t="s">
        <v>1</v>
      </c>
      <c r="C27" s="206" t="s">
        <v>58</v>
      </c>
      <c r="D27" s="207"/>
      <c r="E27" s="207"/>
      <c r="F27" s="207"/>
      <c r="G27" s="207"/>
      <c r="H27" s="207"/>
      <c r="I27" s="207"/>
      <c r="J27" s="228"/>
      <c r="K27" s="1"/>
      <c r="L27" s="1"/>
    </row>
    <row r="28" spans="1:12" ht="8.1" customHeight="1" x14ac:dyDescent="0.15">
      <c r="B28" s="27"/>
      <c r="C28" s="26"/>
      <c r="D28" s="63"/>
      <c r="E28" s="63"/>
      <c r="F28" s="63"/>
      <c r="G28" s="63"/>
      <c r="H28" s="63"/>
      <c r="I28" s="63"/>
    </row>
    <row r="29" spans="1:12" ht="14.25" customHeight="1" x14ac:dyDescent="0.15">
      <c r="B29" s="64" t="s">
        <v>7</v>
      </c>
      <c r="C29" s="208" t="s">
        <v>46</v>
      </c>
      <c r="D29" s="208"/>
      <c r="E29" s="208"/>
      <c r="F29" s="208"/>
      <c r="G29" s="208"/>
      <c r="H29" s="208"/>
      <c r="I29" s="208"/>
      <c r="J29" s="208"/>
    </row>
    <row r="30" spans="1:12" ht="8.1" customHeight="1" x14ac:dyDescent="0.15">
      <c r="B30" s="27"/>
      <c r="C30" s="26"/>
      <c r="D30" s="63"/>
      <c r="E30" s="63"/>
      <c r="F30" s="63"/>
      <c r="G30" s="63"/>
      <c r="H30" s="63"/>
      <c r="I30" s="63"/>
    </row>
    <row r="31" spans="1:12" ht="25.5" customHeight="1" x14ac:dyDescent="0.15">
      <c r="B31" s="64" t="s">
        <v>8</v>
      </c>
      <c r="C31" s="179" t="s">
        <v>40</v>
      </c>
      <c r="D31" s="179"/>
      <c r="E31" s="179"/>
      <c r="F31" s="179"/>
      <c r="G31" s="179"/>
      <c r="H31" s="179"/>
      <c r="I31" s="179"/>
      <c r="J31" s="179"/>
    </row>
    <row r="32" spans="1:12" ht="9.75" customHeight="1" x14ac:dyDescent="0.15">
      <c r="B32" s="26"/>
      <c r="C32" s="68"/>
      <c r="D32" s="68"/>
      <c r="E32" s="68"/>
      <c r="F32" s="68"/>
      <c r="G32" s="68"/>
      <c r="H32" s="68"/>
      <c r="I32" s="68"/>
      <c r="J32" s="68"/>
    </row>
    <row r="33" spans="1:10" ht="14.25" customHeight="1" x14ac:dyDescent="0.15">
      <c r="A33" s="3"/>
      <c r="B33" s="27" t="s">
        <v>24</v>
      </c>
      <c r="C33" s="26" t="s">
        <v>25</v>
      </c>
      <c r="D33" s="63"/>
      <c r="E33" s="63"/>
      <c r="F33" s="63"/>
      <c r="G33" s="63"/>
      <c r="H33" s="63"/>
      <c r="I33" s="63"/>
      <c r="J33" s="3"/>
    </row>
    <row r="34" spans="1:10" ht="14.25" customHeight="1" x14ac:dyDescent="0.15"/>
    <row r="35" spans="1:10" ht="14.25" customHeight="1" x14ac:dyDescent="0.15"/>
    <row r="36" spans="1:10" ht="14.25" customHeight="1" x14ac:dyDescent="0.15"/>
    <row r="37" spans="1:10" ht="14.25" customHeight="1" x14ac:dyDescent="0.15"/>
    <row r="38" spans="1:10" ht="14.25" customHeight="1" x14ac:dyDescent="0.15"/>
    <row r="39" spans="1:10" ht="14.25" customHeight="1" x14ac:dyDescent="0.15"/>
    <row r="40" spans="1:10" ht="14.25" customHeight="1" x14ac:dyDescent="0.15"/>
    <row r="41" spans="1:10" ht="14.25" customHeight="1" x14ac:dyDescent="0.15"/>
    <row r="42" spans="1:10" ht="14.25" customHeight="1" x14ac:dyDescent="0.15"/>
    <row r="43" spans="1:10" ht="14.25" customHeight="1" x14ac:dyDescent="0.15"/>
    <row r="44" spans="1:10" ht="14.25" customHeight="1" x14ac:dyDescent="0.15"/>
    <row r="45" spans="1:10" ht="14.25" customHeight="1" x14ac:dyDescent="0.15"/>
    <row r="46" spans="1:10" ht="14.25" customHeight="1" x14ac:dyDescent="0.15"/>
    <row r="47" spans="1:10" ht="14.25" customHeight="1" x14ac:dyDescent="0.15"/>
    <row r="48" spans="1:1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sheetData>
  <mergeCells count="15">
    <mergeCell ref="C24:J25"/>
    <mergeCell ref="C29:J29"/>
    <mergeCell ref="C31:J31"/>
    <mergeCell ref="I2:J2"/>
    <mergeCell ref="I3:J3"/>
    <mergeCell ref="B19:C20"/>
    <mergeCell ref="B13:C14"/>
    <mergeCell ref="B4:C4"/>
    <mergeCell ref="B5:C6"/>
    <mergeCell ref="C7:C8"/>
    <mergeCell ref="C9:C10"/>
    <mergeCell ref="C11:C12"/>
    <mergeCell ref="B15:C16"/>
    <mergeCell ref="B17:C18"/>
    <mergeCell ref="C27:J27"/>
  </mergeCells>
  <phoneticPr fontId="4"/>
  <printOptions horizontalCentered="1"/>
  <pageMargins left="0.39370078740157483" right="0.39370078740157483" top="0.39370078740157483" bottom="0.39370078740157483" header="0.31496062992125984" footer="0.31496062992125984"/>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4"/>
  <sheetViews>
    <sheetView view="pageBreakPreview" zoomScale="85" zoomScaleNormal="100" zoomScaleSheetLayoutView="85" workbookViewId="0">
      <selection activeCell="E16" sqref="E16"/>
    </sheetView>
  </sheetViews>
  <sheetFormatPr defaultRowHeight="14.25" x14ac:dyDescent="0.15"/>
  <cols>
    <col min="1" max="1" width="2.25" style="1" customWidth="1"/>
    <col min="2" max="2" width="5.875" style="1" customWidth="1"/>
    <col min="3" max="3" width="22.875" style="1" customWidth="1"/>
    <col min="4" max="6" width="27.625" style="1" customWidth="1"/>
    <col min="7" max="7" width="21" style="1" customWidth="1"/>
    <col min="8" max="8" width="5.625" style="1" customWidth="1"/>
    <col min="9" max="16384" width="9" style="1"/>
  </cols>
  <sheetData>
    <row r="1" spans="1:7" ht="15.95" customHeight="1" x14ac:dyDescent="0.15">
      <c r="B1" s="10" t="s">
        <v>51</v>
      </c>
      <c r="F1" s="2"/>
    </row>
    <row r="2" spans="1:7" ht="14.25" customHeight="1" x14ac:dyDescent="0.15">
      <c r="B2" s="10" t="s">
        <v>54</v>
      </c>
      <c r="G2" s="119"/>
    </row>
    <row r="3" spans="1:7" ht="14.25" customHeight="1" thickBot="1" x14ac:dyDescent="0.2">
      <c r="G3" s="120"/>
    </row>
    <row r="4" spans="1:7" s="3" customFormat="1" ht="34.5" customHeight="1" x14ac:dyDescent="0.15">
      <c r="B4" s="214"/>
      <c r="C4" s="215"/>
      <c r="D4" s="121" t="s">
        <v>33</v>
      </c>
      <c r="E4" s="121" t="s">
        <v>34</v>
      </c>
      <c r="F4" s="121" t="s">
        <v>35</v>
      </c>
      <c r="G4" s="15" t="s">
        <v>22</v>
      </c>
    </row>
    <row r="5" spans="1:7" s="17" customFormat="1" ht="23.1" customHeight="1" x14ac:dyDescent="0.15">
      <c r="B5" s="216" t="s">
        <v>43</v>
      </c>
      <c r="C5" s="217"/>
      <c r="D5" s="36">
        <f>SUM(D7,D9,D11)</f>
        <v>31.382317828583005</v>
      </c>
      <c r="E5" s="36">
        <f>SUM(E7,E9,E11)</f>
        <v>81.295534004944003</v>
      </c>
      <c r="F5" s="36">
        <f>G5-E5-D5</f>
        <v>91.061526018488024</v>
      </c>
      <c r="G5" s="34">
        <f>SUM(G7,G9,G11)</f>
        <v>203.73937785201502</v>
      </c>
    </row>
    <row r="6" spans="1:7" s="3" customFormat="1" ht="23.1" customHeight="1" x14ac:dyDescent="0.15">
      <c r="B6" s="218"/>
      <c r="C6" s="219"/>
      <c r="D6" s="42">
        <f>SUM(D8,D10,D12)</f>
        <v>11421</v>
      </c>
      <c r="E6" s="42">
        <f>SUM(E8,E10,E12)</f>
        <v>32496</v>
      </c>
      <c r="F6" s="42">
        <f>G6-E6-D6</f>
        <v>35675</v>
      </c>
      <c r="G6" s="35">
        <f t="shared" ref="G6" si="0">SUM(G8,G10,G12)</f>
        <v>79592</v>
      </c>
    </row>
    <row r="7" spans="1:7" s="17" customFormat="1" ht="23.1" customHeight="1" x14ac:dyDescent="0.15">
      <c r="B7" s="20"/>
      <c r="C7" s="220" t="s">
        <v>11</v>
      </c>
      <c r="D7" s="36">
        <v>28.354367458391003</v>
      </c>
      <c r="E7" s="36">
        <v>69.372467752855002</v>
      </c>
      <c r="F7" s="36">
        <v>79.660715579674985</v>
      </c>
      <c r="G7" s="34">
        <v>177.38755079092101</v>
      </c>
    </row>
    <row r="8" spans="1:7" s="3" customFormat="1" ht="23.1" customHeight="1" x14ac:dyDescent="0.15">
      <c r="B8" s="5"/>
      <c r="C8" s="221"/>
      <c r="D8" s="42">
        <v>8675</v>
      </c>
      <c r="E8" s="42">
        <v>22647</v>
      </c>
      <c r="F8" s="42">
        <v>26076</v>
      </c>
      <c r="G8" s="35">
        <v>57398</v>
      </c>
    </row>
    <row r="9" spans="1:7" s="3" customFormat="1" ht="23.1" customHeight="1" x14ac:dyDescent="0.15">
      <c r="A9" s="16"/>
      <c r="B9" s="22"/>
      <c r="C9" s="220" t="s">
        <v>0</v>
      </c>
      <c r="D9" s="36">
        <v>1.0893557756379999</v>
      </c>
      <c r="E9" s="36">
        <v>3.5626966833600004</v>
      </c>
      <c r="F9" s="36">
        <v>4.97048389343</v>
      </c>
      <c r="G9" s="34">
        <v>9.6225363524279999</v>
      </c>
    </row>
    <row r="10" spans="1:7" s="16" customFormat="1" ht="23.1" customHeight="1" x14ac:dyDescent="0.15">
      <c r="A10" s="3"/>
      <c r="B10" s="5"/>
      <c r="C10" s="221"/>
      <c r="D10" s="42">
        <v>2389</v>
      </c>
      <c r="E10" s="42">
        <v>8214</v>
      </c>
      <c r="F10" s="42">
        <v>7102</v>
      </c>
      <c r="G10" s="35">
        <v>17705</v>
      </c>
    </row>
    <row r="11" spans="1:7" s="3" customFormat="1" ht="23.1" customHeight="1" x14ac:dyDescent="0.15">
      <c r="A11" s="17"/>
      <c r="B11" s="59"/>
      <c r="C11" s="222" t="s">
        <v>20</v>
      </c>
      <c r="D11" s="36">
        <v>1.938594594554</v>
      </c>
      <c r="E11" s="36">
        <v>8.3603695687290003</v>
      </c>
      <c r="F11" s="36">
        <v>6.4303265453830001</v>
      </c>
      <c r="G11" s="34">
        <v>16.729290708665999</v>
      </c>
    </row>
    <row r="12" spans="1:7" s="3" customFormat="1" ht="23.1" customHeight="1" x14ac:dyDescent="0.15">
      <c r="B12" s="60"/>
      <c r="C12" s="223"/>
      <c r="D12" s="42">
        <v>357</v>
      </c>
      <c r="E12" s="42">
        <v>1635</v>
      </c>
      <c r="F12" s="42">
        <v>2497</v>
      </c>
      <c r="G12" s="35">
        <v>4489</v>
      </c>
    </row>
    <row r="13" spans="1:7" s="17" customFormat="1" ht="23.1" customHeight="1" x14ac:dyDescent="0.15">
      <c r="B13" s="229" t="s">
        <v>44</v>
      </c>
      <c r="C13" s="230"/>
      <c r="D13" s="165">
        <v>20.257520335995999</v>
      </c>
      <c r="E13" s="165">
        <v>69.515948027454002</v>
      </c>
      <c r="F13" s="165">
        <v>117.32427565861899</v>
      </c>
      <c r="G13" s="166">
        <v>207.09774402206901</v>
      </c>
    </row>
    <row r="14" spans="1:7" s="3" customFormat="1" ht="23.1" customHeight="1" x14ac:dyDescent="0.15">
      <c r="B14" s="231"/>
      <c r="C14" s="232"/>
      <c r="D14" s="167">
        <v>3718</v>
      </c>
      <c r="E14" s="167">
        <v>10698</v>
      </c>
      <c r="F14" s="167">
        <v>30283</v>
      </c>
      <c r="G14" s="168">
        <v>44699</v>
      </c>
    </row>
    <row r="15" spans="1:7" s="3" customFormat="1" ht="23.1" customHeight="1" x14ac:dyDescent="0.15">
      <c r="A15" s="17"/>
      <c r="B15" s="192" t="s">
        <v>26</v>
      </c>
      <c r="C15" s="193"/>
      <c r="D15" s="36">
        <v>0.38005324360000003</v>
      </c>
      <c r="E15" s="36">
        <v>1.703998848413</v>
      </c>
      <c r="F15" s="36">
        <v>3.1022980055680001</v>
      </c>
      <c r="G15" s="34">
        <v>5.1863500975810002</v>
      </c>
    </row>
    <row r="16" spans="1:7" s="17" customFormat="1" ht="23.1" customHeight="1" x14ac:dyDescent="0.15">
      <c r="A16" s="3"/>
      <c r="B16" s="200"/>
      <c r="C16" s="201"/>
      <c r="D16" s="42">
        <v>25</v>
      </c>
      <c r="E16" s="42">
        <v>234</v>
      </c>
      <c r="F16" s="42">
        <v>309</v>
      </c>
      <c r="G16" s="35">
        <v>568</v>
      </c>
    </row>
    <row r="17" spans="1:12" s="3" customFormat="1" ht="23.1" customHeight="1" x14ac:dyDescent="0.15">
      <c r="A17" s="17"/>
      <c r="B17" s="224" t="s">
        <v>41</v>
      </c>
      <c r="C17" s="225"/>
      <c r="D17" s="36">
        <v>1144.766763561229</v>
      </c>
      <c r="E17" s="36">
        <v>1329.499611338407</v>
      </c>
      <c r="F17" s="36">
        <v>1184.119885311708</v>
      </c>
      <c r="G17" s="34">
        <v>3658.3862602113441</v>
      </c>
    </row>
    <row r="18" spans="1:12" s="17" customFormat="1" ht="23.1" customHeight="1" thickBot="1" x14ac:dyDescent="0.2">
      <c r="A18" s="3"/>
      <c r="B18" s="226"/>
      <c r="C18" s="227"/>
      <c r="D18" s="42">
        <v>98041</v>
      </c>
      <c r="E18" s="42">
        <v>121939</v>
      </c>
      <c r="F18" s="42">
        <v>200300</v>
      </c>
      <c r="G18" s="35">
        <v>420280</v>
      </c>
    </row>
    <row r="19" spans="1:12" s="3" customFormat="1" ht="23.1" customHeight="1" thickTop="1" x14ac:dyDescent="0.15">
      <c r="A19" s="17"/>
      <c r="B19" s="182" t="s">
        <v>21</v>
      </c>
      <c r="C19" s="183"/>
      <c r="D19" s="122">
        <f>SUM(D5,D13,D15,D17)</f>
        <v>1196.7866549694081</v>
      </c>
      <c r="E19" s="122">
        <f>SUM(E5,E13,E15,E17)</f>
        <v>1482.0150922192181</v>
      </c>
      <c r="F19" s="122">
        <f t="shared" ref="F19:F20" si="1">G19-E19-D19</f>
        <v>1395.6079849943826</v>
      </c>
      <c r="G19" s="48">
        <f>SUM(G5,G13,G15,G17)</f>
        <v>4074.4097321830091</v>
      </c>
    </row>
    <row r="20" spans="1:12" s="17" customFormat="1" ht="23.1" customHeight="1" thickBot="1" x14ac:dyDescent="0.2">
      <c r="A20" s="3"/>
      <c r="B20" s="184"/>
      <c r="C20" s="185"/>
      <c r="D20" s="123">
        <f>SUM(D6,D14,D16,D18)</f>
        <v>113205</v>
      </c>
      <c r="E20" s="123">
        <f>SUM(E6,E14,E16,E18)</f>
        <v>165367</v>
      </c>
      <c r="F20" s="123">
        <f t="shared" si="1"/>
        <v>266567</v>
      </c>
      <c r="G20" s="50">
        <f>SUM(G6,G14,G16,G18)</f>
        <v>545139</v>
      </c>
    </row>
    <row r="21" spans="1:12" s="3" customFormat="1" ht="8.1" customHeight="1" x14ac:dyDescent="0.15">
      <c r="A21" s="1"/>
      <c r="B21" s="1"/>
      <c r="C21" s="1"/>
      <c r="D21" s="1"/>
      <c r="E21" s="1"/>
      <c r="F21" s="1"/>
      <c r="G21" s="1"/>
    </row>
    <row r="22" spans="1:12" s="17" customFormat="1" ht="14.25" customHeight="1" x14ac:dyDescent="0.15">
      <c r="A22" s="1"/>
      <c r="B22" s="27" t="s">
        <v>9</v>
      </c>
      <c r="C22" s="233" t="s">
        <v>45</v>
      </c>
      <c r="D22" s="233"/>
      <c r="E22" s="233"/>
      <c r="F22" s="233"/>
      <c r="G22" s="233"/>
    </row>
    <row r="23" spans="1:12" s="3" customFormat="1" ht="8.1" customHeight="1" x14ac:dyDescent="0.15">
      <c r="A23" s="1"/>
      <c r="B23" s="27"/>
      <c r="C23" s="26"/>
      <c r="D23" s="63"/>
      <c r="E23" s="63"/>
      <c r="F23" s="1"/>
      <c r="G23" s="1"/>
    </row>
    <row r="24" spans="1:12" s="17" customFormat="1" ht="14.25" customHeight="1" x14ac:dyDescent="0.15">
      <c r="A24" s="1"/>
      <c r="B24" s="27" t="s">
        <v>10</v>
      </c>
      <c r="C24" s="179" t="s">
        <v>39</v>
      </c>
      <c r="D24" s="179"/>
      <c r="E24" s="179"/>
      <c r="F24" s="179"/>
      <c r="G24" s="179"/>
    </row>
    <row r="25" spans="1:12" s="3" customFormat="1" ht="14.25" customHeight="1" x14ac:dyDescent="0.15">
      <c r="A25" s="1"/>
      <c r="B25" s="27"/>
      <c r="C25" s="179"/>
      <c r="D25" s="179"/>
      <c r="E25" s="179"/>
      <c r="F25" s="179"/>
      <c r="G25" s="179"/>
    </row>
    <row r="26" spans="1:12" s="17" customFormat="1" ht="8.1" customHeight="1" x14ac:dyDescent="0.15">
      <c r="A26" s="1"/>
      <c r="B26" s="27"/>
      <c r="C26" s="26"/>
      <c r="D26" s="63"/>
      <c r="E26" s="63"/>
      <c r="F26" s="1"/>
      <c r="G26" s="1"/>
    </row>
    <row r="27" spans="1:12" s="3" customFormat="1" ht="32.25" customHeight="1" x14ac:dyDescent="0.15">
      <c r="B27" s="64" t="s">
        <v>1</v>
      </c>
      <c r="C27" s="206" t="s">
        <v>58</v>
      </c>
      <c r="D27" s="207"/>
      <c r="E27" s="207"/>
      <c r="F27" s="207"/>
      <c r="G27" s="207"/>
      <c r="H27" s="144"/>
      <c r="I27" s="144"/>
      <c r="J27" s="1"/>
      <c r="K27" s="1"/>
      <c r="L27" s="1"/>
    </row>
    <row r="28" spans="1:12" ht="8.1" customHeight="1" x14ac:dyDescent="0.15">
      <c r="B28" s="27"/>
      <c r="C28" s="26"/>
      <c r="D28" s="63"/>
      <c r="E28" s="63"/>
    </row>
    <row r="29" spans="1:12" ht="14.25" customHeight="1" x14ac:dyDescent="0.15">
      <c r="B29" s="64" t="s">
        <v>7</v>
      </c>
      <c r="C29" s="179" t="s">
        <v>49</v>
      </c>
      <c r="D29" s="179"/>
      <c r="E29" s="179"/>
      <c r="F29" s="179"/>
      <c r="G29" s="179"/>
    </row>
    <row r="30" spans="1:12" ht="8.1" customHeight="1" x14ac:dyDescent="0.15">
      <c r="B30" s="27"/>
      <c r="C30" s="26"/>
      <c r="D30" s="63"/>
      <c r="E30" s="63"/>
    </row>
    <row r="31" spans="1:12" ht="14.25" customHeight="1" x14ac:dyDescent="0.15">
      <c r="B31" s="27" t="s">
        <v>8</v>
      </c>
      <c r="C31" s="179" t="s">
        <v>40</v>
      </c>
      <c r="D31" s="179"/>
      <c r="E31" s="179"/>
      <c r="F31" s="179"/>
      <c r="G31" s="179"/>
    </row>
    <row r="32" spans="1:12" ht="14.25" customHeight="1" x14ac:dyDescent="0.15">
      <c r="B32" s="27"/>
      <c r="C32" s="179"/>
      <c r="D32" s="179"/>
      <c r="E32" s="179"/>
      <c r="F32" s="179"/>
      <c r="G32" s="179"/>
    </row>
    <row r="33" spans="1:7" ht="8.1" customHeight="1" x14ac:dyDescent="0.15">
      <c r="B33" s="26"/>
      <c r="C33" s="179"/>
      <c r="D33" s="179"/>
      <c r="E33" s="179"/>
      <c r="F33" s="179"/>
      <c r="G33" s="179"/>
    </row>
    <row r="34" spans="1:7" ht="14.25" customHeight="1" x14ac:dyDescent="0.15">
      <c r="A34" s="3"/>
      <c r="B34" s="27" t="s">
        <v>24</v>
      </c>
      <c r="C34" s="233" t="s">
        <v>25</v>
      </c>
      <c r="D34" s="233"/>
      <c r="E34" s="233"/>
      <c r="F34" s="233"/>
      <c r="G34" s="233"/>
    </row>
  </sheetData>
  <mergeCells count="15">
    <mergeCell ref="C9:C10"/>
    <mergeCell ref="B4:C4"/>
    <mergeCell ref="B5:C6"/>
    <mergeCell ref="C7:C8"/>
    <mergeCell ref="C11:C12"/>
    <mergeCell ref="B13:C14"/>
    <mergeCell ref="B15:C16"/>
    <mergeCell ref="B19:C20"/>
    <mergeCell ref="B17:C18"/>
    <mergeCell ref="C34:G34"/>
    <mergeCell ref="C22:G22"/>
    <mergeCell ref="C24:G25"/>
    <mergeCell ref="C27:G27"/>
    <mergeCell ref="C29:G29"/>
    <mergeCell ref="C31:G33"/>
  </mergeCells>
  <phoneticPr fontId="4"/>
  <printOptions horizontalCentered="1"/>
  <pageMargins left="0.39370078740157483" right="0.39370078740157483" top="0.39370078740157483" bottom="0.39370078740157483" header="0.31496062992125984" footer="0.31496062992125984"/>
  <pageSetup paperSize="9" scale="93" orientation="landscape" r:id="rId1"/>
  <ignoredErrors>
    <ignoredError sqref="F19:F2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4"/>
  <sheetViews>
    <sheetView view="pageBreakPreview" zoomScale="85" zoomScaleNormal="100" zoomScaleSheetLayoutView="85" workbookViewId="0">
      <selection activeCell="E16" sqref="E16"/>
    </sheetView>
  </sheetViews>
  <sheetFormatPr defaultRowHeight="14.25" x14ac:dyDescent="0.15"/>
  <cols>
    <col min="1" max="1" width="5.625" style="1" customWidth="1"/>
    <col min="2" max="2" width="7.75" style="1" customWidth="1"/>
    <col min="3" max="3" width="20.75" style="1" customWidth="1"/>
    <col min="4" max="6" width="27.625" style="1" customWidth="1"/>
    <col min="7" max="7" width="16.75" style="1" customWidth="1"/>
    <col min="8" max="16384" width="9" style="1"/>
  </cols>
  <sheetData>
    <row r="1" spans="1:7" ht="15.95" customHeight="1" x14ac:dyDescent="0.15">
      <c r="B1" s="10" t="s">
        <v>51</v>
      </c>
      <c r="F1" s="2"/>
    </row>
    <row r="2" spans="1:7" ht="14.25" customHeight="1" x14ac:dyDescent="0.15">
      <c r="B2" s="10" t="s">
        <v>55</v>
      </c>
    </row>
    <row r="3" spans="1:7" ht="14.25" customHeight="1" thickBot="1" x14ac:dyDescent="0.2"/>
    <row r="4" spans="1:7" s="3" customFormat="1" ht="34.5" customHeight="1" x14ac:dyDescent="0.15">
      <c r="B4" s="214"/>
      <c r="C4" s="215"/>
      <c r="D4" s="121" t="s">
        <v>33</v>
      </c>
      <c r="E4" s="121" t="s">
        <v>34</v>
      </c>
      <c r="F4" s="121" t="s">
        <v>35</v>
      </c>
      <c r="G4" s="15" t="s">
        <v>22</v>
      </c>
    </row>
    <row r="5" spans="1:7" s="17" customFormat="1" ht="23.1" customHeight="1" x14ac:dyDescent="0.15">
      <c r="B5" s="216" t="s">
        <v>43</v>
      </c>
      <c r="C5" s="217"/>
      <c r="D5" s="36">
        <f t="shared" ref="D5:G6" si="0">SUM(D7,D9,D11)</f>
        <v>37.63546308195</v>
      </c>
      <c r="E5" s="36">
        <f t="shared" si="0"/>
        <v>82.925422150104993</v>
      </c>
      <c r="F5" s="36">
        <f t="shared" si="0"/>
        <v>35.323878278652003</v>
      </c>
      <c r="G5" s="34">
        <f t="shared" si="0"/>
        <v>155.88476351070699</v>
      </c>
    </row>
    <row r="6" spans="1:7" s="3" customFormat="1" ht="23.1" customHeight="1" x14ac:dyDescent="0.15">
      <c r="B6" s="218"/>
      <c r="C6" s="219"/>
      <c r="D6" s="42">
        <f t="shared" si="0"/>
        <v>6347</v>
      </c>
      <c r="E6" s="42">
        <f t="shared" si="0"/>
        <v>15721</v>
      </c>
      <c r="F6" s="42">
        <f t="shared" si="0"/>
        <v>7027</v>
      </c>
      <c r="G6" s="35">
        <f t="shared" si="0"/>
        <v>29095</v>
      </c>
    </row>
    <row r="7" spans="1:7" s="17" customFormat="1" ht="23.1" customHeight="1" x14ac:dyDescent="0.15">
      <c r="B7" s="20"/>
      <c r="C7" s="220" t="s">
        <v>11</v>
      </c>
      <c r="D7" s="36">
        <v>31.807949251654001</v>
      </c>
      <c r="E7" s="36">
        <v>67.98341868582699</v>
      </c>
      <c r="F7" s="36">
        <v>27.205071011203998</v>
      </c>
      <c r="G7" s="34">
        <v>126.996438948685</v>
      </c>
    </row>
    <row r="8" spans="1:7" s="3" customFormat="1" ht="23.1" customHeight="1" x14ac:dyDescent="0.15">
      <c r="B8" s="5"/>
      <c r="C8" s="221"/>
      <c r="D8" s="42">
        <v>5267</v>
      </c>
      <c r="E8" s="42">
        <v>12773</v>
      </c>
      <c r="F8" s="42">
        <v>5663</v>
      </c>
      <c r="G8" s="35">
        <v>23703</v>
      </c>
    </row>
    <row r="9" spans="1:7" s="3" customFormat="1" ht="23.1" customHeight="1" x14ac:dyDescent="0.15">
      <c r="A9" s="16"/>
      <c r="B9" s="22"/>
      <c r="C9" s="220" t="s">
        <v>0</v>
      </c>
      <c r="D9" s="36">
        <v>2.9331892408569997</v>
      </c>
      <c r="E9" s="36">
        <v>3.0635075150520001</v>
      </c>
      <c r="F9" s="36">
        <v>1.1640060914710002</v>
      </c>
      <c r="G9" s="34">
        <v>7.1607028473799996</v>
      </c>
    </row>
    <row r="10" spans="1:7" s="16" customFormat="1" ht="23.1" customHeight="1" x14ac:dyDescent="0.15">
      <c r="A10" s="3"/>
      <c r="B10" s="5"/>
      <c r="C10" s="221"/>
      <c r="D10" s="42">
        <v>826</v>
      </c>
      <c r="E10" s="42">
        <v>1906</v>
      </c>
      <c r="F10" s="42">
        <v>537</v>
      </c>
      <c r="G10" s="35">
        <v>3269</v>
      </c>
    </row>
    <row r="11" spans="1:7" s="3" customFormat="1" ht="23.1" customHeight="1" x14ac:dyDescent="0.15">
      <c r="A11" s="17"/>
      <c r="B11" s="59"/>
      <c r="C11" s="222" t="s">
        <v>20</v>
      </c>
      <c r="D11" s="36">
        <v>2.894324589439</v>
      </c>
      <c r="E11" s="36">
        <v>11.878495949226</v>
      </c>
      <c r="F11" s="36">
        <v>6.9548011759769999</v>
      </c>
      <c r="G11" s="34">
        <v>21.727621714642002</v>
      </c>
    </row>
    <row r="12" spans="1:7" s="3" customFormat="1" ht="23.1" customHeight="1" x14ac:dyDescent="0.15">
      <c r="B12" s="60"/>
      <c r="C12" s="223"/>
      <c r="D12" s="42">
        <v>254</v>
      </c>
      <c r="E12" s="42">
        <v>1042</v>
      </c>
      <c r="F12" s="42">
        <v>827</v>
      </c>
      <c r="G12" s="35">
        <v>2123</v>
      </c>
    </row>
    <row r="13" spans="1:7" s="17" customFormat="1" ht="23.1" customHeight="1" x14ac:dyDescent="0.15">
      <c r="B13" s="229" t="s">
        <v>44</v>
      </c>
      <c r="C13" s="230"/>
      <c r="D13" s="165">
        <v>16.876382394105999</v>
      </c>
      <c r="E13" s="165">
        <v>36.498852445574997</v>
      </c>
      <c r="F13" s="165">
        <v>25.278050641819998</v>
      </c>
      <c r="G13" s="166">
        <v>78.653285481501001</v>
      </c>
    </row>
    <row r="14" spans="1:7" s="3" customFormat="1" ht="23.1" customHeight="1" x14ac:dyDescent="0.15">
      <c r="B14" s="231"/>
      <c r="C14" s="232"/>
      <c r="D14" s="167">
        <v>2674</v>
      </c>
      <c r="E14" s="167">
        <v>7458</v>
      </c>
      <c r="F14" s="167">
        <v>8228</v>
      </c>
      <c r="G14" s="168">
        <v>18360</v>
      </c>
    </row>
    <row r="15" spans="1:7" s="3" customFormat="1" ht="23.1" customHeight="1" x14ac:dyDescent="0.15">
      <c r="A15" s="17"/>
      <c r="B15" s="192" t="s">
        <v>26</v>
      </c>
      <c r="C15" s="193"/>
      <c r="D15" s="36">
        <v>0.69581947323299997</v>
      </c>
      <c r="E15" s="36">
        <v>3.2644170166380002</v>
      </c>
      <c r="F15" s="36">
        <v>6.7669122005090001</v>
      </c>
      <c r="G15" s="34">
        <v>10.72714869038</v>
      </c>
    </row>
    <row r="16" spans="1:7" s="17" customFormat="1" ht="23.1" customHeight="1" x14ac:dyDescent="0.15">
      <c r="A16" s="3"/>
      <c r="B16" s="200"/>
      <c r="C16" s="201"/>
      <c r="D16" s="42">
        <v>139</v>
      </c>
      <c r="E16" s="42">
        <v>1185</v>
      </c>
      <c r="F16" s="42">
        <v>2237</v>
      </c>
      <c r="G16" s="35">
        <v>3561</v>
      </c>
    </row>
    <row r="17" spans="1:12" s="3" customFormat="1" ht="23.1" customHeight="1" x14ac:dyDescent="0.15">
      <c r="A17" s="17"/>
      <c r="B17" s="224" t="s">
        <v>37</v>
      </c>
      <c r="C17" s="225"/>
      <c r="D17" s="36">
        <v>0.1182711311919</v>
      </c>
      <c r="E17" s="36">
        <v>8.9462225726299999E-2</v>
      </c>
      <c r="F17" s="136" t="s">
        <v>23</v>
      </c>
      <c r="G17" s="40">
        <v>0.20773335691819997</v>
      </c>
    </row>
    <row r="18" spans="1:12" s="17" customFormat="1" ht="23.1" customHeight="1" thickBot="1" x14ac:dyDescent="0.2">
      <c r="A18" s="3"/>
      <c r="B18" s="226"/>
      <c r="C18" s="227"/>
      <c r="D18" s="42">
        <v>22</v>
      </c>
      <c r="E18" s="42">
        <v>46</v>
      </c>
      <c r="F18" s="137" t="s">
        <v>23</v>
      </c>
      <c r="G18" s="134">
        <v>68</v>
      </c>
    </row>
    <row r="19" spans="1:12" s="3" customFormat="1" ht="23.1" customHeight="1" thickTop="1" x14ac:dyDescent="0.15">
      <c r="A19" s="17"/>
      <c r="B19" s="182" t="s">
        <v>21</v>
      </c>
      <c r="C19" s="183"/>
      <c r="D19" s="122">
        <f>SUM(D5,D13,D15,D17)</f>
        <v>55.325936080480894</v>
      </c>
      <c r="E19" s="122">
        <f>SUM(E5,E13,E15,E17)</f>
        <v>122.77815383804429</v>
      </c>
      <c r="F19" s="122">
        <f>G19-E19-D19</f>
        <v>67.368841120981017</v>
      </c>
      <c r="G19" s="48">
        <f>SUM(G5,G13,G15,G17)</f>
        <v>245.47293103950619</v>
      </c>
    </row>
    <row r="20" spans="1:12" s="17" customFormat="1" ht="23.1" customHeight="1" thickBot="1" x14ac:dyDescent="0.2">
      <c r="A20" s="3"/>
      <c r="B20" s="184"/>
      <c r="C20" s="185"/>
      <c r="D20" s="123">
        <f>SUM(D6,D14,D16,D18)</f>
        <v>9182</v>
      </c>
      <c r="E20" s="123">
        <f>SUM(E6,E14,E16,E18)</f>
        <v>24410</v>
      </c>
      <c r="F20" s="123">
        <f>G20-E20-D20</f>
        <v>17492</v>
      </c>
      <c r="G20" s="50">
        <f>SUM(G6,G14,G16,G18)</f>
        <v>51084</v>
      </c>
    </row>
    <row r="21" spans="1:12" s="3" customFormat="1" ht="8.1" customHeight="1" x14ac:dyDescent="0.15">
      <c r="A21" s="1"/>
      <c r="B21" s="1"/>
      <c r="C21" s="1"/>
      <c r="D21" s="1"/>
      <c r="E21" s="1"/>
      <c r="F21" s="1"/>
      <c r="G21" s="1"/>
    </row>
    <row r="22" spans="1:12" s="17" customFormat="1" ht="14.85" customHeight="1" x14ac:dyDescent="0.15">
      <c r="A22" s="1"/>
      <c r="B22" s="27" t="s">
        <v>9</v>
      </c>
      <c r="C22" s="233" t="s">
        <v>47</v>
      </c>
      <c r="D22" s="233"/>
      <c r="E22" s="233"/>
      <c r="F22" s="233"/>
      <c r="G22" s="233"/>
    </row>
    <row r="23" spans="1:12" s="3" customFormat="1" ht="8.1" customHeight="1" x14ac:dyDescent="0.15">
      <c r="A23" s="1"/>
      <c r="B23" s="27"/>
      <c r="C23" s="26"/>
      <c r="D23" s="63"/>
      <c r="E23" s="63"/>
      <c r="F23" s="1"/>
      <c r="G23" s="1"/>
    </row>
    <row r="24" spans="1:12" s="17" customFormat="1" ht="14.25" customHeight="1" x14ac:dyDescent="0.15">
      <c r="A24" s="1"/>
      <c r="B24" s="27" t="s">
        <v>10</v>
      </c>
      <c r="C24" s="179" t="s">
        <v>39</v>
      </c>
      <c r="D24" s="179"/>
      <c r="E24" s="179"/>
      <c r="F24" s="179"/>
      <c r="G24" s="179"/>
    </row>
    <row r="25" spans="1:12" s="3" customFormat="1" ht="14.25" customHeight="1" x14ac:dyDescent="0.15">
      <c r="A25" s="1"/>
      <c r="B25" s="27"/>
      <c r="C25" s="179"/>
      <c r="D25" s="179"/>
      <c r="E25" s="179"/>
      <c r="F25" s="179"/>
      <c r="G25" s="179"/>
    </row>
    <row r="26" spans="1:12" s="17" customFormat="1" ht="8.1" customHeight="1" x14ac:dyDescent="0.15">
      <c r="A26" s="1"/>
      <c r="B26" s="27"/>
      <c r="C26" s="26"/>
      <c r="D26" s="63"/>
      <c r="E26" s="63"/>
      <c r="F26" s="1"/>
      <c r="G26" s="1"/>
    </row>
    <row r="27" spans="1:12" s="3" customFormat="1" ht="38.25" customHeight="1" x14ac:dyDescent="0.15">
      <c r="B27" s="64" t="s">
        <v>1</v>
      </c>
      <c r="C27" s="234" t="s">
        <v>58</v>
      </c>
      <c r="D27" s="235"/>
      <c r="E27" s="235"/>
      <c r="F27" s="235"/>
      <c r="G27" s="235"/>
      <c r="H27" s="144"/>
      <c r="I27" s="144"/>
      <c r="J27" s="1"/>
      <c r="K27" s="1"/>
      <c r="L27" s="1"/>
    </row>
    <row r="28" spans="1:12" ht="8.1" customHeight="1" x14ac:dyDescent="0.15">
      <c r="B28" s="27"/>
      <c r="C28" s="26"/>
      <c r="D28" s="63"/>
      <c r="E28" s="63"/>
    </row>
    <row r="29" spans="1:12" ht="14.25" customHeight="1" x14ac:dyDescent="0.15">
      <c r="B29" s="64" t="s">
        <v>7</v>
      </c>
      <c r="C29" s="179" t="s">
        <v>46</v>
      </c>
      <c r="D29" s="179"/>
      <c r="E29" s="179"/>
      <c r="F29" s="179"/>
      <c r="G29" s="179"/>
    </row>
    <row r="30" spans="1:12" ht="8.1" customHeight="1" x14ac:dyDescent="0.15">
      <c r="B30" s="27"/>
      <c r="C30" s="26"/>
      <c r="D30" s="63"/>
      <c r="E30" s="63"/>
    </row>
    <row r="31" spans="1:12" ht="14.25" customHeight="1" x14ac:dyDescent="0.15">
      <c r="B31" s="27" t="s">
        <v>8</v>
      </c>
      <c r="C31" s="179" t="s">
        <v>40</v>
      </c>
      <c r="D31" s="179"/>
      <c r="E31" s="179"/>
      <c r="F31" s="179"/>
      <c r="G31" s="179"/>
    </row>
    <row r="32" spans="1:12" ht="14.25" customHeight="1" x14ac:dyDescent="0.15">
      <c r="B32" s="26"/>
      <c r="C32" s="179"/>
      <c r="D32" s="179"/>
      <c r="E32" s="179"/>
      <c r="F32" s="179"/>
      <c r="G32" s="179"/>
    </row>
    <row r="33" spans="1:7" ht="8.1" customHeight="1" x14ac:dyDescent="0.15">
      <c r="B33" s="26"/>
      <c r="C33" s="68"/>
      <c r="D33" s="68"/>
      <c r="E33" s="68"/>
      <c r="F33" s="68"/>
      <c r="G33" s="68"/>
    </row>
    <row r="34" spans="1:7" ht="14.25" customHeight="1" x14ac:dyDescent="0.15">
      <c r="A34" s="3"/>
      <c r="B34" s="27" t="s">
        <v>24</v>
      </c>
      <c r="C34" s="233" t="s">
        <v>25</v>
      </c>
      <c r="D34" s="233"/>
      <c r="E34" s="233"/>
      <c r="F34" s="233"/>
      <c r="G34" s="233"/>
    </row>
  </sheetData>
  <mergeCells count="15">
    <mergeCell ref="C27:G27"/>
    <mergeCell ref="C34:G34"/>
    <mergeCell ref="B4:C4"/>
    <mergeCell ref="B5:C6"/>
    <mergeCell ref="C7:C8"/>
    <mergeCell ref="B15:C16"/>
    <mergeCell ref="B19:C20"/>
    <mergeCell ref="C9:C10"/>
    <mergeCell ref="C11:C12"/>
    <mergeCell ref="B13:C14"/>
    <mergeCell ref="B17:C18"/>
    <mergeCell ref="C22:G22"/>
    <mergeCell ref="C24:G25"/>
    <mergeCell ref="C29:G29"/>
    <mergeCell ref="C31:G32"/>
  </mergeCells>
  <phoneticPr fontId="4"/>
  <printOptions horizontalCentered="1"/>
  <pageMargins left="0.39370078740157483" right="0.39370078740157483" top="0.39370078740157483" bottom="0.39370078740157483" header="0.31496062992125984" footer="0.31496062992125984"/>
  <pageSetup paperSize="9" scale="93" orientation="landscape" r:id="rId1"/>
  <ignoredErrors>
    <ignoredError sqref="F19:F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238"/>
  <sheetViews>
    <sheetView view="pageBreakPreview" zoomScale="85" zoomScaleNormal="100" zoomScaleSheetLayoutView="85" workbookViewId="0">
      <selection activeCell="E16" sqref="E16"/>
    </sheetView>
  </sheetViews>
  <sheetFormatPr defaultRowHeight="14.25" x14ac:dyDescent="0.15"/>
  <cols>
    <col min="1" max="1" width="3.75" style="1" customWidth="1"/>
    <col min="2" max="2" width="5.875" style="1" customWidth="1"/>
    <col min="3" max="3" width="26" style="1" customWidth="1"/>
    <col min="4" max="9" width="18.75" style="1" customWidth="1"/>
    <col min="10" max="16384" width="9" style="1"/>
  </cols>
  <sheetData>
    <row r="1" spans="2:9" ht="15.95" customHeight="1" x14ac:dyDescent="0.15">
      <c r="B1" s="10" t="s">
        <v>51</v>
      </c>
      <c r="G1" s="2"/>
      <c r="H1" s="2"/>
    </row>
    <row r="2" spans="2:9" ht="14.25" customHeight="1" x14ac:dyDescent="0.15">
      <c r="B2" s="10" t="s">
        <v>56</v>
      </c>
      <c r="H2" s="180"/>
      <c r="I2" s="209"/>
    </row>
    <row r="3" spans="2:9" ht="14.25" customHeight="1" thickBot="1" x14ac:dyDescent="0.2">
      <c r="H3" s="181"/>
      <c r="I3" s="181"/>
    </row>
    <row r="4" spans="2:9" s="3" customFormat="1" ht="34.5" customHeight="1" x14ac:dyDescent="0.15">
      <c r="B4" s="214"/>
      <c r="C4" s="215"/>
      <c r="D4" s="6" t="s">
        <v>12</v>
      </c>
      <c r="E4" s="6" t="s">
        <v>13</v>
      </c>
      <c r="F4" s="6" t="s">
        <v>14</v>
      </c>
      <c r="G4" s="8" t="s">
        <v>15</v>
      </c>
      <c r="H4" s="8" t="s">
        <v>16</v>
      </c>
      <c r="I4" s="15" t="s">
        <v>22</v>
      </c>
    </row>
    <row r="5" spans="2:9" s="17" customFormat="1" ht="23.1" customHeight="1" x14ac:dyDescent="0.15">
      <c r="B5" s="216" t="s">
        <v>43</v>
      </c>
      <c r="C5" s="217"/>
      <c r="D5" s="38">
        <f t="shared" ref="D5:G6" si="0">SUM(D7,D9,D11)</f>
        <v>114.17867904155099</v>
      </c>
      <c r="E5" s="38">
        <f t="shared" si="0"/>
        <v>4.1169416349189998</v>
      </c>
      <c r="F5" s="38">
        <f t="shared" si="0"/>
        <v>9.4773742161480001</v>
      </c>
      <c r="G5" s="38">
        <f>SUM(G7,G9,G11)</f>
        <v>30.487194106817999</v>
      </c>
      <c r="H5" s="52">
        <f>I5-SUM(D5:G5)</f>
        <v>45.479188852579028</v>
      </c>
      <c r="I5" s="40">
        <f>SUM(I7,I9,I11)</f>
        <v>203.73937785201502</v>
      </c>
    </row>
    <row r="6" spans="2:9" s="3" customFormat="1" ht="23.1" customHeight="1" x14ac:dyDescent="0.15">
      <c r="B6" s="218"/>
      <c r="C6" s="219"/>
      <c r="D6" s="54">
        <f t="shared" si="0"/>
        <v>58073</v>
      </c>
      <c r="E6" s="54">
        <f t="shared" si="0"/>
        <v>534</v>
      </c>
      <c r="F6" s="54">
        <f t="shared" si="0"/>
        <v>2535</v>
      </c>
      <c r="G6" s="54">
        <f t="shared" si="0"/>
        <v>6451</v>
      </c>
      <c r="H6" s="54">
        <f>I6-SUM(D6:G6)</f>
        <v>11999</v>
      </c>
      <c r="I6" s="109">
        <f t="shared" ref="I6" si="1">SUM(I8,I10,I12)</f>
        <v>79592</v>
      </c>
    </row>
    <row r="7" spans="2:9" s="17" customFormat="1" ht="23.1" customHeight="1" x14ac:dyDescent="0.15">
      <c r="B7" s="20"/>
      <c r="C7" s="220" t="s">
        <v>11</v>
      </c>
      <c r="D7" s="38">
        <v>97.538859941667994</v>
      </c>
      <c r="E7" s="38">
        <v>4.0695074619189997</v>
      </c>
      <c r="F7" s="38">
        <v>8.0082779394479999</v>
      </c>
      <c r="G7" s="52">
        <v>29.844884106818</v>
      </c>
      <c r="H7" s="52">
        <f t="shared" ref="H7:H20" si="2">I7-SUM(D7:G7)</f>
        <v>37.926021341068008</v>
      </c>
      <c r="I7" s="40">
        <v>177.38755079092101</v>
      </c>
    </row>
    <row r="8" spans="2:9" s="3" customFormat="1" ht="23.1" customHeight="1" x14ac:dyDescent="0.15">
      <c r="B8" s="5"/>
      <c r="C8" s="221"/>
      <c r="D8" s="53">
        <v>38617</v>
      </c>
      <c r="E8" s="53">
        <v>497</v>
      </c>
      <c r="F8" s="53">
        <v>1948</v>
      </c>
      <c r="G8" s="54">
        <v>6156</v>
      </c>
      <c r="H8" s="54">
        <f t="shared" si="2"/>
        <v>10180</v>
      </c>
      <c r="I8" s="109">
        <v>57398</v>
      </c>
    </row>
    <row r="9" spans="2:9" s="3" customFormat="1" ht="23.1" customHeight="1" x14ac:dyDescent="0.15">
      <c r="B9" s="22"/>
      <c r="C9" s="220" t="s">
        <v>0</v>
      </c>
      <c r="D9" s="55">
        <v>8.3841322744800006</v>
      </c>
      <c r="E9" s="55">
        <v>1.6564173000000001E-2</v>
      </c>
      <c r="F9" s="55">
        <v>9.6884242999999995E-2</v>
      </c>
      <c r="G9" s="56">
        <v>6.6669999999999993E-2</v>
      </c>
      <c r="H9" s="56">
        <f t="shared" si="2"/>
        <v>1.0582856619479983</v>
      </c>
      <c r="I9" s="40">
        <v>9.6225363524279999</v>
      </c>
    </row>
    <row r="10" spans="2:9" s="16" customFormat="1" ht="23.1" customHeight="1" x14ac:dyDescent="0.15">
      <c r="B10" s="5"/>
      <c r="C10" s="221"/>
      <c r="D10" s="53">
        <v>16638</v>
      </c>
      <c r="E10" s="53">
        <v>24</v>
      </c>
      <c r="F10" s="53">
        <v>125</v>
      </c>
      <c r="G10" s="54">
        <v>143</v>
      </c>
      <c r="H10" s="54">
        <f t="shared" si="2"/>
        <v>775</v>
      </c>
      <c r="I10" s="109">
        <v>17705</v>
      </c>
    </row>
    <row r="11" spans="2:9" s="3" customFormat="1" ht="23.1" customHeight="1" x14ac:dyDescent="0.15">
      <c r="B11" s="59"/>
      <c r="C11" s="222" t="s">
        <v>20</v>
      </c>
      <c r="D11" s="38">
        <v>8.255686825403</v>
      </c>
      <c r="E11" s="38">
        <v>3.0870000000000002E-2</v>
      </c>
      <c r="F11" s="43">
        <v>1.3722120336999999</v>
      </c>
      <c r="G11" s="52">
        <v>0.57564000000000004</v>
      </c>
      <c r="H11" s="52">
        <f t="shared" si="2"/>
        <v>6.494881849562999</v>
      </c>
      <c r="I11" s="40">
        <v>16.729290708665999</v>
      </c>
    </row>
    <row r="12" spans="2:9" s="3" customFormat="1" ht="23.1" customHeight="1" x14ac:dyDescent="0.15">
      <c r="B12" s="60"/>
      <c r="C12" s="223"/>
      <c r="D12" s="53">
        <v>2818</v>
      </c>
      <c r="E12" s="53">
        <v>13</v>
      </c>
      <c r="F12" s="41">
        <v>462</v>
      </c>
      <c r="G12" s="54">
        <v>152</v>
      </c>
      <c r="H12" s="54">
        <f t="shared" si="2"/>
        <v>1044</v>
      </c>
      <c r="I12" s="109">
        <v>4489</v>
      </c>
    </row>
    <row r="13" spans="2:9" s="17" customFormat="1" ht="23.1" customHeight="1" x14ac:dyDescent="0.15">
      <c r="B13" s="229" t="s">
        <v>44</v>
      </c>
      <c r="C13" s="230"/>
      <c r="D13" s="169">
        <v>50.601868598834997</v>
      </c>
      <c r="E13" s="169">
        <v>4.5295455766000003</v>
      </c>
      <c r="F13" s="169">
        <v>11.614973021702999</v>
      </c>
      <c r="G13" s="170">
        <v>98.955864127762993</v>
      </c>
      <c r="H13" s="170">
        <f t="shared" si="2"/>
        <v>41.395492697168009</v>
      </c>
      <c r="I13" s="171">
        <v>207.09774402206901</v>
      </c>
    </row>
    <row r="14" spans="2:9" s="3" customFormat="1" ht="23.1" customHeight="1" x14ac:dyDescent="0.15">
      <c r="B14" s="231"/>
      <c r="C14" s="232"/>
      <c r="D14" s="172">
        <v>15826</v>
      </c>
      <c r="E14" s="172">
        <v>1224</v>
      </c>
      <c r="F14" s="172">
        <v>3125</v>
      </c>
      <c r="G14" s="173">
        <v>15041</v>
      </c>
      <c r="H14" s="173">
        <f t="shared" si="2"/>
        <v>9483</v>
      </c>
      <c r="I14" s="174">
        <v>44699</v>
      </c>
    </row>
    <row r="15" spans="2:9" s="3" customFormat="1" ht="23.1" customHeight="1" x14ac:dyDescent="0.15">
      <c r="B15" s="192" t="s">
        <v>26</v>
      </c>
      <c r="C15" s="193"/>
      <c r="D15" s="38">
        <v>1.661936060405</v>
      </c>
      <c r="E15" s="39" t="s">
        <v>23</v>
      </c>
      <c r="F15" s="33" t="s">
        <v>23</v>
      </c>
      <c r="G15" s="52">
        <v>3.5156737580000001</v>
      </c>
      <c r="H15" s="52">
        <f t="shared" si="2"/>
        <v>8.7402791760000653E-3</v>
      </c>
      <c r="I15" s="40">
        <v>5.1863500975810002</v>
      </c>
    </row>
    <row r="16" spans="2:9" s="17" customFormat="1" ht="23.1" customHeight="1" x14ac:dyDescent="0.15">
      <c r="B16" s="200"/>
      <c r="C16" s="201"/>
      <c r="D16" s="53">
        <v>255</v>
      </c>
      <c r="E16" s="61" t="s">
        <v>23</v>
      </c>
      <c r="F16" s="135" t="s">
        <v>23</v>
      </c>
      <c r="G16" s="54">
        <v>292</v>
      </c>
      <c r="H16" s="54">
        <f t="shared" si="2"/>
        <v>21</v>
      </c>
      <c r="I16" s="109">
        <v>568</v>
      </c>
    </row>
    <row r="17" spans="2:12" s="3" customFormat="1" ht="23.1" customHeight="1" x14ac:dyDescent="0.15">
      <c r="B17" s="224" t="s">
        <v>37</v>
      </c>
      <c r="C17" s="225"/>
      <c r="D17" s="38">
        <v>1133.2176599741611</v>
      </c>
      <c r="E17" s="38">
        <v>908.68169275744106</v>
      </c>
      <c r="F17" s="38">
        <v>1580.4277543380399</v>
      </c>
      <c r="G17" s="33" t="s">
        <v>23</v>
      </c>
      <c r="H17" s="52">
        <f t="shared" si="2"/>
        <v>36.059153141702154</v>
      </c>
      <c r="I17" s="40">
        <v>3658.3862602113441</v>
      </c>
    </row>
    <row r="18" spans="2:12" s="17" customFormat="1" ht="23.1" customHeight="1" thickBot="1" x14ac:dyDescent="0.2">
      <c r="B18" s="236"/>
      <c r="C18" s="237"/>
      <c r="D18" s="104">
        <v>128296</v>
      </c>
      <c r="E18" s="104">
        <v>110727</v>
      </c>
      <c r="F18" s="104">
        <v>177967</v>
      </c>
      <c r="G18" s="105" t="s">
        <v>23</v>
      </c>
      <c r="H18" s="106">
        <f t="shared" si="2"/>
        <v>3290</v>
      </c>
      <c r="I18" s="110">
        <v>420280</v>
      </c>
    </row>
    <row r="19" spans="2:12" s="3" customFormat="1" ht="23.1" customHeight="1" thickTop="1" x14ac:dyDescent="0.15">
      <c r="B19" s="218" t="s">
        <v>21</v>
      </c>
      <c r="C19" s="219"/>
      <c r="D19" s="47">
        <f t="shared" ref="D19:G20" si="3">SUM(D5,D13,D15,D17)</f>
        <v>1299.660143674952</v>
      </c>
      <c r="E19" s="47">
        <f t="shared" si="3"/>
        <v>917.32817996896006</v>
      </c>
      <c r="F19" s="47">
        <f t="shared" si="3"/>
        <v>1601.520101575891</v>
      </c>
      <c r="G19" s="47">
        <f t="shared" si="3"/>
        <v>132.95873199258099</v>
      </c>
      <c r="H19" s="107">
        <f>I19-SUM(D19:G19)</f>
        <v>122.94257497062517</v>
      </c>
      <c r="I19" s="66">
        <f t="shared" ref="I19" si="4">SUM(I5,I13,I15,I17)</f>
        <v>4074.4097321830091</v>
      </c>
    </row>
    <row r="20" spans="2:12" s="17" customFormat="1" ht="23.1" customHeight="1" thickBot="1" x14ac:dyDescent="0.2">
      <c r="B20" s="184"/>
      <c r="C20" s="185"/>
      <c r="D20" s="49">
        <f t="shared" si="3"/>
        <v>202450</v>
      </c>
      <c r="E20" s="49">
        <f t="shared" si="3"/>
        <v>112485</v>
      </c>
      <c r="F20" s="49">
        <f t="shared" si="3"/>
        <v>183627</v>
      </c>
      <c r="G20" s="49">
        <f t="shared" si="3"/>
        <v>21784</v>
      </c>
      <c r="H20" s="108">
        <f t="shared" si="2"/>
        <v>24793</v>
      </c>
      <c r="I20" s="50">
        <f t="shared" ref="I20" si="5">SUM(I6,I14,I16,I18)</f>
        <v>545139</v>
      </c>
    </row>
    <row r="21" spans="2:12" s="3" customFormat="1" ht="8.1" customHeight="1" x14ac:dyDescent="0.15">
      <c r="B21" s="1"/>
      <c r="C21" s="1"/>
      <c r="D21" s="1"/>
      <c r="E21" s="1"/>
      <c r="F21" s="1"/>
      <c r="G21" s="1"/>
      <c r="H21" s="1"/>
      <c r="I21" s="1"/>
    </row>
    <row r="22" spans="2:12" s="17" customFormat="1" ht="14.25" customHeight="1" x14ac:dyDescent="0.15">
      <c r="B22" s="27" t="s">
        <v>9</v>
      </c>
      <c r="C22" s="26" t="s">
        <v>47</v>
      </c>
      <c r="D22" s="63"/>
      <c r="E22" s="63"/>
      <c r="F22" s="63"/>
      <c r="G22" s="63"/>
      <c r="H22" s="63"/>
      <c r="I22" s="63"/>
    </row>
    <row r="23" spans="2:12" s="3" customFormat="1" ht="8.1" customHeight="1" x14ac:dyDescent="0.15">
      <c r="B23" s="27"/>
      <c r="C23" s="26"/>
      <c r="D23" s="63"/>
      <c r="E23" s="63"/>
      <c r="F23" s="63"/>
      <c r="G23" s="63"/>
      <c r="H23" s="63"/>
      <c r="I23" s="63"/>
    </row>
    <row r="24" spans="2:12" s="17" customFormat="1" ht="14.25" customHeight="1" x14ac:dyDescent="0.15">
      <c r="B24" s="27" t="s">
        <v>10</v>
      </c>
      <c r="C24" s="179" t="s">
        <v>39</v>
      </c>
      <c r="D24" s="179"/>
      <c r="E24" s="179"/>
      <c r="F24" s="179"/>
      <c r="G24" s="179"/>
      <c r="H24" s="179"/>
      <c r="I24" s="179"/>
    </row>
    <row r="25" spans="2:12" s="3" customFormat="1" ht="14.25" customHeight="1" x14ac:dyDescent="0.15">
      <c r="B25" s="27"/>
      <c r="C25" s="179"/>
      <c r="D25" s="179"/>
      <c r="E25" s="179"/>
      <c r="F25" s="179"/>
      <c r="G25" s="179"/>
      <c r="H25" s="179"/>
      <c r="I25" s="179"/>
    </row>
    <row r="26" spans="2:12" s="17" customFormat="1" ht="8.1" customHeight="1" x14ac:dyDescent="0.15">
      <c r="B26" s="27"/>
      <c r="C26" s="26"/>
      <c r="D26" s="63"/>
      <c r="E26" s="63"/>
      <c r="F26" s="63"/>
      <c r="G26" s="63"/>
      <c r="H26" s="63"/>
      <c r="I26" s="63"/>
    </row>
    <row r="27" spans="2:12" s="3" customFormat="1" ht="32.25" customHeight="1" x14ac:dyDescent="0.15">
      <c r="B27" s="64" t="s">
        <v>1</v>
      </c>
      <c r="C27" s="206" t="s">
        <v>58</v>
      </c>
      <c r="D27" s="207"/>
      <c r="E27" s="207"/>
      <c r="F27" s="207"/>
      <c r="G27" s="207"/>
      <c r="H27" s="207"/>
      <c r="I27" s="207"/>
      <c r="J27" s="1"/>
      <c r="K27" s="1"/>
      <c r="L27" s="1"/>
    </row>
    <row r="28" spans="2:12" ht="8.1" customHeight="1" x14ac:dyDescent="0.15">
      <c r="B28" s="27"/>
      <c r="C28" s="26"/>
      <c r="D28" s="63"/>
      <c r="E28" s="63"/>
      <c r="F28" s="63"/>
      <c r="G28" s="63"/>
      <c r="H28" s="63"/>
      <c r="I28" s="63"/>
    </row>
    <row r="29" spans="2:12" ht="14.25" customHeight="1" x14ac:dyDescent="0.15">
      <c r="B29" s="64" t="s">
        <v>7</v>
      </c>
      <c r="C29" s="179" t="s">
        <v>46</v>
      </c>
      <c r="D29" s="179"/>
      <c r="E29" s="179"/>
      <c r="F29" s="179"/>
      <c r="G29" s="179"/>
      <c r="H29" s="179"/>
      <c r="I29" s="179"/>
    </row>
    <row r="30" spans="2:12" ht="8.1" customHeight="1" x14ac:dyDescent="0.15">
      <c r="B30" s="27"/>
      <c r="C30" s="26"/>
      <c r="D30" s="63"/>
      <c r="E30" s="63"/>
      <c r="F30" s="63"/>
      <c r="G30" s="63"/>
      <c r="H30" s="63"/>
      <c r="I30" s="63"/>
    </row>
    <row r="31" spans="2:12" ht="27.75" customHeight="1" x14ac:dyDescent="0.15">
      <c r="B31" s="64" t="s">
        <v>8</v>
      </c>
      <c r="C31" s="179" t="s">
        <v>40</v>
      </c>
      <c r="D31" s="179"/>
      <c r="E31" s="179"/>
      <c r="F31" s="179"/>
      <c r="G31" s="179"/>
      <c r="H31" s="179"/>
      <c r="I31" s="179"/>
    </row>
    <row r="32" spans="2:12" ht="8.25" customHeight="1" x14ac:dyDescent="0.15">
      <c r="B32" s="27"/>
      <c r="C32" s="26"/>
      <c r="D32" s="65"/>
      <c r="E32" s="63"/>
      <c r="F32" s="63"/>
      <c r="G32" s="63"/>
      <c r="H32" s="63"/>
      <c r="I32" s="63"/>
    </row>
    <row r="33" spans="2:9" ht="14.25" customHeight="1" x14ac:dyDescent="0.15">
      <c r="B33" s="27" t="s">
        <v>24</v>
      </c>
      <c r="C33" s="179" t="s">
        <v>42</v>
      </c>
      <c r="D33" s="179"/>
      <c r="E33" s="179"/>
      <c r="F33" s="179"/>
      <c r="G33" s="179"/>
      <c r="H33" s="179"/>
      <c r="I33" s="179"/>
    </row>
    <row r="34" spans="2:9" ht="14.25" customHeight="1" x14ac:dyDescent="0.15">
      <c r="B34" s="27"/>
      <c r="C34" s="179"/>
      <c r="D34" s="179"/>
      <c r="E34" s="179"/>
      <c r="F34" s="179"/>
      <c r="G34" s="179"/>
      <c r="H34" s="179"/>
      <c r="I34" s="179"/>
    </row>
    <row r="35" spans="2:9" ht="8.1" customHeight="1" x14ac:dyDescent="0.15">
      <c r="B35" s="27"/>
      <c r="C35" s="179"/>
      <c r="D35" s="179"/>
      <c r="E35" s="179"/>
      <c r="F35" s="179"/>
      <c r="G35" s="179"/>
      <c r="H35" s="179"/>
      <c r="I35" s="179"/>
    </row>
    <row r="36" spans="2:9" s="10" customFormat="1" ht="14.25" customHeight="1" x14ac:dyDescent="0.15">
      <c r="B36" s="27" t="s">
        <v>38</v>
      </c>
      <c r="C36" s="26" t="s">
        <v>25</v>
      </c>
      <c r="D36" s="63"/>
      <c r="E36" s="63"/>
      <c r="F36" s="63"/>
      <c r="G36" s="63"/>
      <c r="H36" s="63"/>
      <c r="I36" s="63"/>
    </row>
    <row r="37" spans="2:9" ht="14.25" customHeight="1" x14ac:dyDescent="0.15"/>
    <row r="38" spans="2:9" ht="14.25" customHeight="1" x14ac:dyDescent="0.15"/>
    <row r="39" spans="2:9" ht="14.25" customHeight="1" x14ac:dyDescent="0.15"/>
    <row r="40" spans="2:9" ht="14.25" customHeight="1" x14ac:dyDescent="0.15"/>
    <row r="41" spans="2:9" ht="14.25" customHeight="1" x14ac:dyDescent="0.15"/>
    <row r="42" spans="2:9" ht="14.25" customHeight="1" x14ac:dyDescent="0.15"/>
    <row r="43" spans="2:9" ht="14.25" customHeight="1" x14ac:dyDescent="0.15"/>
    <row r="44" spans="2:9" ht="14.25" customHeight="1" x14ac:dyDescent="0.15"/>
    <row r="45" spans="2:9" ht="14.25" customHeight="1" x14ac:dyDescent="0.15"/>
    <row r="46" spans="2:9" ht="14.25" customHeight="1" x14ac:dyDescent="0.15"/>
    <row r="47" spans="2:9" ht="14.25" customHeight="1" x14ac:dyDescent="0.15"/>
    <row r="48" spans="2:9"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sheetData>
  <mergeCells count="16">
    <mergeCell ref="C33:I35"/>
    <mergeCell ref="C24:I25"/>
    <mergeCell ref="C31:I31"/>
    <mergeCell ref="C29:I29"/>
    <mergeCell ref="H2:I2"/>
    <mergeCell ref="H3:I3"/>
    <mergeCell ref="B19:C20"/>
    <mergeCell ref="B13:C14"/>
    <mergeCell ref="B4:C4"/>
    <mergeCell ref="B5:C6"/>
    <mergeCell ref="C7:C8"/>
    <mergeCell ref="C9:C10"/>
    <mergeCell ref="C11:C12"/>
    <mergeCell ref="B15:C16"/>
    <mergeCell ref="B17:C18"/>
    <mergeCell ref="C27:I27"/>
  </mergeCells>
  <phoneticPr fontId="4"/>
  <printOptions horizontalCentered="1"/>
  <pageMargins left="0.19685039370078741" right="0.19685039370078741" top="0.39370078740157483" bottom="0.39370078740157483" header="0.31496062992125984" footer="0.31496062992125984"/>
  <pageSetup paperSize="9" scale="89" orientation="landscape" r:id="rId1"/>
  <ignoredErrors>
    <ignoredError sqref="H19:H2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200"/>
  <sheetViews>
    <sheetView view="pageBreakPreview" zoomScale="85" zoomScaleNormal="100" zoomScaleSheetLayoutView="85" workbookViewId="0">
      <selection activeCell="E16" sqref="E16"/>
    </sheetView>
  </sheetViews>
  <sheetFormatPr defaultRowHeight="14.25" x14ac:dyDescent="0.15"/>
  <cols>
    <col min="1" max="1" width="2.25" style="1" customWidth="1"/>
    <col min="2" max="2" width="5.875" style="1" customWidth="1"/>
    <col min="3" max="3" width="25.75" style="1" customWidth="1"/>
    <col min="4" max="7" width="26.375" style="1" customWidth="1"/>
    <col min="8" max="8" width="5.625" style="1" customWidth="1"/>
    <col min="9" max="9" width="1.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0" t="s">
        <v>51</v>
      </c>
      <c r="I1" s="2"/>
      <c r="J1" s="2"/>
      <c r="K1" s="2"/>
      <c r="L1" s="2"/>
    </row>
    <row r="2" spans="2:12" ht="14.25" customHeight="1" x14ac:dyDescent="0.15">
      <c r="B2" s="10" t="s">
        <v>57</v>
      </c>
      <c r="F2" s="31"/>
      <c r="G2" s="28"/>
      <c r="J2" s="2"/>
      <c r="K2" s="2"/>
      <c r="L2" s="2"/>
    </row>
    <row r="3" spans="2:12" ht="14.25" customHeight="1" thickBot="1" x14ac:dyDescent="0.2">
      <c r="F3" s="30"/>
      <c r="G3" s="29"/>
    </row>
    <row r="4" spans="2:12" s="3" customFormat="1" ht="34.5" customHeight="1" x14ac:dyDescent="0.15">
      <c r="B4" s="214"/>
      <c r="C4" s="215"/>
      <c r="D4" s="6" t="s">
        <v>19</v>
      </c>
      <c r="E4" s="6" t="s">
        <v>17</v>
      </c>
      <c r="F4" s="7" t="s">
        <v>18</v>
      </c>
      <c r="G4" s="15" t="s">
        <v>22</v>
      </c>
    </row>
    <row r="5" spans="2:12" s="17" customFormat="1" ht="23.1" customHeight="1" x14ac:dyDescent="0.15">
      <c r="B5" s="216" t="s">
        <v>43</v>
      </c>
      <c r="C5" s="217"/>
      <c r="D5" s="32">
        <f t="shared" ref="D5:G6" si="0">SUM(D7,D9,D11)</f>
        <v>29.288355400387001</v>
      </c>
      <c r="E5" s="32">
        <f t="shared" si="0"/>
        <v>49.469998500045996</v>
      </c>
      <c r="F5" s="32">
        <f t="shared" si="0"/>
        <v>77.126409610273996</v>
      </c>
      <c r="G5" s="34">
        <f t="shared" si="0"/>
        <v>155.88476351070699</v>
      </c>
    </row>
    <row r="6" spans="2:12" s="3" customFormat="1" ht="23.1" customHeight="1" x14ac:dyDescent="0.15">
      <c r="B6" s="218"/>
      <c r="C6" s="219"/>
      <c r="D6" s="41">
        <f t="shared" si="0"/>
        <v>7850</v>
      </c>
      <c r="E6" s="41">
        <f t="shared" si="0"/>
        <v>11026</v>
      </c>
      <c r="F6" s="41">
        <f t="shared" si="0"/>
        <v>10219</v>
      </c>
      <c r="G6" s="35">
        <f t="shared" si="0"/>
        <v>29095</v>
      </c>
    </row>
    <row r="7" spans="2:12" s="17" customFormat="1" ht="23.1" customHeight="1" x14ac:dyDescent="0.15">
      <c r="B7" s="20"/>
      <c r="C7" s="220" t="s">
        <v>11</v>
      </c>
      <c r="D7" s="32">
        <v>25.521749534112999</v>
      </c>
      <c r="E7" s="32">
        <v>28.700028994364999</v>
      </c>
      <c r="F7" s="37">
        <v>72.774660420206999</v>
      </c>
      <c r="G7" s="34">
        <v>126.996438948685</v>
      </c>
    </row>
    <row r="8" spans="2:12" s="3" customFormat="1" ht="23.1" customHeight="1" x14ac:dyDescent="0.15">
      <c r="B8" s="5"/>
      <c r="C8" s="221"/>
      <c r="D8" s="41">
        <v>7308</v>
      </c>
      <c r="E8" s="41">
        <v>6726</v>
      </c>
      <c r="F8" s="45">
        <v>9669</v>
      </c>
      <c r="G8" s="35">
        <v>23703</v>
      </c>
    </row>
    <row r="9" spans="2:12" s="3" customFormat="1" ht="23.1" customHeight="1" x14ac:dyDescent="0.15">
      <c r="B9" s="22"/>
      <c r="C9" s="220" t="s">
        <v>0</v>
      </c>
      <c r="D9" s="43">
        <v>0.34488727507799999</v>
      </c>
      <c r="E9" s="43">
        <v>4.8603011555839997</v>
      </c>
      <c r="F9" s="46">
        <v>1.9555144167180001</v>
      </c>
      <c r="G9" s="34">
        <v>7.1607028473799996</v>
      </c>
      <c r="H9" s="16"/>
      <c r="I9" s="16"/>
      <c r="J9" s="16"/>
      <c r="K9" s="16"/>
      <c r="L9" s="16"/>
    </row>
    <row r="10" spans="2:12" s="16" customFormat="1" ht="23.1" customHeight="1" x14ac:dyDescent="0.15">
      <c r="B10" s="5"/>
      <c r="C10" s="221"/>
      <c r="D10" s="41">
        <v>197</v>
      </c>
      <c r="E10" s="41">
        <v>2672</v>
      </c>
      <c r="F10" s="45">
        <v>400</v>
      </c>
      <c r="G10" s="35">
        <v>3269</v>
      </c>
      <c r="H10" s="3"/>
      <c r="I10" s="3"/>
      <c r="J10" s="3"/>
      <c r="K10" s="3"/>
      <c r="L10" s="3"/>
    </row>
    <row r="11" spans="2:12" s="3" customFormat="1" ht="23.1" customHeight="1" x14ac:dyDescent="0.15">
      <c r="B11" s="20"/>
      <c r="C11" s="242" t="s">
        <v>20</v>
      </c>
      <c r="D11" s="32">
        <v>3.421718591196</v>
      </c>
      <c r="E11" s="32">
        <v>15.909668350097</v>
      </c>
      <c r="F11" s="37">
        <v>2.3962347733490001</v>
      </c>
      <c r="G11" s="34">
        <v>21.727621714642002</v>
      </c>
      <c r="H11" s="17"/>
      <c r="I11" s="17"/>
      <c r="J11" s="17"/>
      <c r="K11" s="17"/>
      <c r="L11" s="17"/>
    </row>
    <row r="12" spans="2:12" s="3" customFormat="1" ht="23.1" customHeight="1" x14ac:dyDescent="0.15">
      <c r="B12" s="5"/>
      <c r="C12" s="243"/>
      <c r="D12" s="41">
        <v>345</v>
      </c>
      <c r="E12" s="41">
        <v>1628</v>
      </c>
      <c r="F12" s="45">
        <v>150</v>
      </c>
      <c r="G12" s="35">
        <v>2123</v>
      </c>
    </row>
    <row r="13" spans="2:12" s="17" customFormat="1" ht="23.1" customHeight="1" x14ac:dyDescent="0.15">
      <c r="B13" s="238" t="s">
        <v>44</v>
      </c>
      <c r="C13" s="239"/>
      <c r="D13" s="175">
        <v>8.0653378627890007</v>
      </c>
      <c r="E13" s="175">
        <v>15.353630558532</v>
      </c>
      <c r="F13" s="176">
        <v>55.234317060179997</v>
      </c>
      <c r="G13" s="166">
        <v>78.653285481501001</v>
      </c>
    </row>
    <row r="14" spans="2:12" s="3" customFormat="1" ht="23.1" customHeight="1" x14ac:dyDescent="0.15">
      <c r="B14" s="240"/>
      <c r="C14" s="241"/>
      <c r="D14" s="177">
        <v>2615</v>
      </c>
      <c r="E14" s="177">
        <v>4654</v>
      </c>
      <c r="F14" s="178">
        <v>11091</v>
      </c>
      <c r="G14" s="168">
        <v>18360</v>
      </c>
    </row>
    <row r="15" spans="2:12" s="3" customFormat="1" ht="23.1" customHeight="1" x14ac:dyDescent="0.15">
      <c r="B15" s="192" t="s">
        <v>26</v>
      </c>
      <c r="C15" s="193"/>
      <c r="D15" s="32">
        <v>7.0751732988080001</v>
      </c>
      <c r="E15" s="32">
        <v>3.6358464915719999</v>
      </c>
      <c r="F15" s="37">
        <v>1.6128900000000002E-2</v>
      </c>
      <c r="G15" s="34">
        <v>10.72714869038</v>
      </c>
      <c r="H15" s="17"/>
      <c r="I15" s="17"/>
      <c r="J15" s="17"/>
      <c r="K15" s="17"/>
      <c r="L15" s="17"/>
    </row>
    <row r="16" spans="2:12" s="17" customFormat="1" ht="23.1" customHeight="1" x14ac:dyDescent="0.15">
      <c r="B16" s="200"/>
      <c r="C16" s="201"/>
      <c r="D16" s="41">
        <v>1959</v>
      </c>
      <c r="E16" s="41">
        <v>1600</v>
      </c>
      <c r="F16" s="45">
        <v>2</v>
      </c>
      <c r="G16" s="35">
        <v>3561</v>
      </c>
      <c r="H16" s="3"/>
      <c r="I16" s="3"/>
      <c r="J16" s="3"/>
      <c r="K16" s="3"/>
      <c r="L16" s="3"/>
    </row>
    <row r="17" spans="2:12" s="3" customFormat="1" ht="23.1" customHeight="1" x14ac:dyDescent="0.15">
      <c r="B17" s="224" t="s">
        <v>41</v>
      </c>
      <c r="C17" s="225"/>
      <c r="D17" s="38">
        <v>0.1980303511431</v>
      </c>
      <c r="E17" s="33" t="s">
        <v>23</v>
      </c>
      <c r="F17" s="146">
        <v>1.6128900000000002E-2</v>
      </c>
      <c r="G17" s="40">
        <v>0.20773335691820002</v>
      </c>
      <c r="H17" s="17"/>
      <c r="I17" s="17"/>
      <c r="J17" s="17"/>
      <c r="L17" s="17"/>
    </row>
    <row r="18" spans="2:12" s="17" customFormat="1" ht="23.1" customHeight="1" thickBot="1" x14ac:dyDescent="0.2">
      <c r="B18" s="226"/>
      <c r="C18" s="227"/>
      <c r="D18" s="142">
        <v>64</v>
      </c>
      <c r="E18" s="61" t="s">
        <v>23</v>
      </c>
      <c r="F18" s="145">
        <v>4</v>
      </c>
      <c r="G18" s="134">
        <v>68</v>
      </c>
      <c r="H18" s="3"/>
      <c r="I18" s="3"/>
      <c r="J18" s="3"/>
      <c r="L18" s="3"/>
    </row>
    <row r="19" spans="2:12" s="3" customFormat="1" ht="23.1" customHeight="1" thickTop="1" x14ac:dyDescent="0.15">
      <c r="B19" s="182" t="s">
        <v>21</v>
      </c>
      <c r="C19" s="183"/>
      <c r="D19" s="62">
        <f>SUM(D5,D13,D15,D17)</f>
        <v>44.626896913127098</v>
      </c>
      <c r="E19" s="62">
        <f t="shared" ref="E19:E20" si="1">SUM(E5,E13,E15)</f>
        <v>68.459475550149989</v>
      </c>
      <c r="F19" s="62">
        <f>G19-D19-E19</f>
        <v>132.38655857622911</v>
      </c>
      <c r="G19" s="48">
        <f>SUM(G5,G13,G15,G17)</f>
        <v>245.47293103950619</v>
      </c>
      <c r="H19" s="17"/>
      <c r="I19" s="17"/>
      <c r="J19" s="17"/>
      <c r="K19" s="17"/>
      <c r="L19" s="17"/>
    </row>
    <row r="20" spans="2:12" s="17" customFormat="1" ht="23.1" customHeight="1" thickBot="1" x14ac:dyDescent="0.2">
      <c r="B20" s="184"/>
      <c r="C20" s="185"/>
      <c r="D20" s="49">
        <f>SUM(D6,D14,D16,D18)</f>
        <v>12488</v>
      </c>
      <c r="E20" s="49">
        <f t="shared" si="1"/>
        <v>17280</v>
      </c>
      <c r="F20" s="49">
        <f t="shared" ref="F20" si="2">G20-D20-E20</f>
        <v>21316</v>
      </c>
      <c r="G20" s="50">
        <f>SUM(G6,G14,G16,G18)</f>
        <v>51084</v>
      </c>
      <c r="H20" s="3"/>
      <c r="I20" s="3"/>
      <c r="J20" s="3"/>
      <c r="K20" s="3"/>
      <c r="L20" s="3"/>
    </row>
    <row r="21" spans="2:12" s="3" customFormat="1" ht="8.1" customHeight="1" x14ac:dyDescent="0.15">
      <c r="B21" s="1"/>
      <c r="C21" s="1"/>
      <c r="D21" s="1"/>
      <c r="E21" s="1"/>
      <c r="F21" s="1"/>
      <c r="G21" s="1"/>
      <c r="H21" s="1"/>
      <c r="I21" s="1"/>
      <c r="J21" s="1"/>
      <c r="K21" s="1"/>
      <c r="L21" s="1"/>
    </row>
    <row r="22" spans="2:12" s="17" customFormat="1" ht="14.25" customHeight="1" x14ac:dyDescent="0.15">
      <c r="B22" s="27" t="s">
        <v>9</v>
      </c>
      <c r="C22" s="26" t="s">
        <v>48</v>
      </c>
      <c r="D22" s="63"/>
      <c r="E22" s="63"/>
      <c r="F22" s="63"/>
      <c r="G22" s="63"/>
      <c r="H22" s="63"/>
      <c r="I22" s="63"/>
      <c r="J22" s="1"/>
      <c r="K22" s="1"/>
      <c r="L22" s="1"/>
    </row>
    <row r="23" spans="2:12" s="3" customFormat="1" ht="8.1" customHeight="1" x14ac:dyDescent="0.15">
      <c r="B23" s="27"/>
      <c r="C23" s="26"/>
      <c r="D23" s="63"/>
      <c r="E23" s="63"/>
      <c r="F23" s="63"/>
      <c r="G23" s="63"/>
      <c r="H23" s="63"/>
      <c r="I23" s="63"/>
      <c r="J23" s="1"/>
      <c r="K23" s="1"/>
      <c r="L23" s="1"/>
    </row>
    <row r="24" spans="2:12" s="17" customFormat="1" ht="14.25" customHeight="1" x14ac:dyDescent="0.15">
      <c r="B24" s="27" t="s">
        <v>10</v>
      </c>
      <c r="C24" s="179" t="s">
        <v>39</v>
      </c>
      <c r="D24" s="179"/>
      <c r="E24" s="179"/>
      <c r="F24" s="179"/>
      <c r="G24" s="179"/>
      <c r="H24" s="129"/>
      <c r="I24" s="129"/>
      <c r="J24" s="1"/>
      <c r="K24" s="1"/>
      <c r="L24" s="1"/>
    </row>
    <row r="25" spans="2:12" s="3" customFormat="1" ht="14.25" customHeight="1" x14ac:dyDescent="0.15">
      <c r="B25" s="27"/>
      <c r="C25" s="179"/>
      <c r="D25" s="179"/>
      <c r="E25" s="179"/>
      <c r="F25" s="179"/>
      <c r="G25" s="179"/>
      <c r="H25" s="129"/>
      <c r="I25" s="129"/>
      <c r="J25" s="1"/>
      <c r="K25" s="1"/>
      <c r="L25" s="1"/>
    </row>
    <row r="26" spans="2:12" s="17" customFormat="1" ht="8.1" customHeight="1" x14ac:dyDescent="0.15">
      <c r="B26" s="27"/>
      <c r="C26" s="26"/>
      <c r="D26" s="63"/>
      <c r="E26" s="63"/>
      <c r="F26" s="63"/>
      <c r="G26" s="63"/>
      <c r="H26" s="63"/>
      <c r="I26" s="63"/>
      <c r="J26" s="1"/>
      <c r="K26" s="1"/>
      <c r="L26" s="1"/>
    </row>
    <row r="27" spans="2:12" s="3" customFormat="1" ht="32.25" customHeight="1" x14ac:dyDescent="0.15">
      <c r="B27" s="64" t="s">
        <v>1</v>
      </c>
      <c r="C27" s="206" t="s">
        <v>58</v>
      </c>
      <c r="D27" s="207"/>
      <c r="E27" s="207"/>
      <c r="F27" s="207"/>
      <c r="G27" s="207"/>
      <c r="H27" s="144"/>
      <c r="I27" s="144"/>
      <c r="J27" s="1"/>
      <c r="K27" s="1"/>
      <c r="L27" s="1"/>
    </row>
    <row r="28" spans="2:12" ht="8.1" customHeight="1" x14ac:dyDescent="0.15">
      <c r="B28" s="27"/>
      <c r="C28" s="26"/>
      <c r="D28" s="63"/>
      <c r="E28" s="63"/>
      <c r="F28" s="63"/>
      <c r="G28" s="63"/>
      <c r="H28" s="63"/>
      <c r="I28" s="63"/>
    </row>
    <row r="29" spans="2:12" ht="14.25" customHeight="1" x14ac:dyDescent="0.15">
      <c r="B29" s="64" t="s">
        <v>7</v>
      </c>
      <c r="C29" s="179" t="s">
        <v>46</v>
      </c>
      <c r="D29" s="179"/>
      <c r="E29" s="179"/>
      <c r="F29" s="179"/>
      <c r="G29" s="179"/>
      <c r="H29" s="179"/>
      <c r="I29" s="179"/>
    </row>
    <row r="30" spans="2:12" ht="8.1" customHeight="1" x14ac:dyDescent="0.15">
      <c r="B30" s="27"/>
      <c r="C30" s="26"/>
      <c r="D30" s="63"/>
      <c r="E30" s="63"/>
      <c r="F30" s="63"/>
      <c r="G30" s="63"/>
      <c r="H30" s="63"/>
      <c r="I30" s="63"/>
    </row>
    <row r="31" spans="2:12" ht="14.25" customHeight="1" x14ac:dyDescent="0.15">
      <c r="B31" s="27" t="s">
        <v>8</v>
      </c>
      <c r="C31" s="208" t="s">
        <v>40</v>
      </c>
      <c r="D31" s="208"/>
      <c r="E31" s="208"/>
      <c r="F31" s="208"/>
      <c r="G31" s="208"/>
      <c r="H31" s="129"/>
      <c r="I31" s="129"/>
      <c r="J31" s="10"/>
      <c r="K31" s="10"/>
      <c r="L31" s="10"/>
    </row>
    <row r="32" spans="2:12" ht="14.25" customHeight="1" x14ac:dyDescent="0.15">
      <c r="B32" s="26"/>
      <c r="C32" s="208"/>
      <c r="D32" s="208"/>
      <c r="E32" s="208"/>
      <c r="F32" s="208"/>
      <c r="G32" s="208"/>
      <c r="H32" s="129"/>
      <c r="I32" s="129"/>
    </row>
    <row r="33" spans="2:12" ht="8.1" customHeight="1" x14ac:dyDescent="0.15">
      <c r="B33" s="27"/>
      <c r="C33" s="26"/>
      <c r="D33" s="65"/>
      <c r="E33" s="63"/>
      <c r="F33" s="63"/>
      <c r="G33" s="63"/>
      <c r="H33" s="63"/>
      <c r="I33" s="63"/>
    </row>
    <row r="34" spans="2:12" ht="14.25" customHeight="1" x14ac:dyDescent="0.15">
      <c r="B34" s="27" t="s">
        <v>24</v>
      </c>
      <c r="C34" s="179" t="s">
        <v>50</v>
      </c>
      <c r="D34" s="179"/>
      <c r="E34" s="179"/>
      <c r="F34" s="179"/>
      <c r="G34" s="179"/>
      <c r="H34" s="129"/>
      <c r="I34" s="129"/>
      <c r="J34" s="10"/>
      <c r="K34" s="10"/>
      <c r="L34" s="10"/>
    </row>
    <row r="35" spans="2:12" ht="14.25" customHeight="1" x14ac:dyDescent="0.15">
      <c r="B35" s="27"/>
      <c r="C35" s="179"/>
      <c r="D35" s="179"/>
      <c r="E35" s="179"/>
      <c r="F35" s="179"/>
      <c r="G35" s="179"/>
      <c r="H35" s="129"/>
      <c r="I35" s="129"/>
    </row>
    <row r="36" spans="2:12" ht="8.1" customHeight="1" x14ac:dyDescent="0.15">
      <c r="B36" s="27"/>
      <c r="C36" s="129"/>
      <c r="D36" s="129"/>
      <c r="E36" s="129"/>
      <c r="F36" s="129"/>
      <c r="G36" s="129"/>
      <c r="H36" s="129"/>
      <c r="I36" s="129"/>
      <c r="J36" s="4"/>
    </row>
    <row r="37" spans="2:12" s="10" customFormat="1" ht="14.25" customHeight="1" x14ac:dyDescent="0.15">
      <c r="B37" s="27" t="s">
        <v>38</v>
      </c>
      <c r="C37" s="26" t="s">
        <v>25</v>
      </c>
      <c r="D37" s="63"/>
      <c r="E37" s="63"/>
      <c r="F37" s="63"/>
      <c r="G37" s="63"/>
      <c r="H37" s="63"/>
      <c r="I37" s="63"/>
      <c r="J37" s="4"/>
      <c r="K37" s="1"/>
      <c r="L37" s="1"/>
    </row>
    <row r="38" spans="2:12" ht="14.25" customHeight="1" x14ac:dyDescent="0.15"/>
    <row r="39" spans="2:12" ht="14.25" customHeight="1" x14ac:dyDescent="0.15"/>
    <row r="40" spans="2:12" ht="14.25" customHeight="1" x14ac:dyDescent="0.15"/>
    <row r="41" spans="2:12" ht="14.25" customHeight="1" x14ac:dyDescent="0.15"/>
    <row r="42" spans="2:12" ht="14.25" customHeight="1" x14ac:dyDescent="0.15"/>
    <row r="43" spans="2:12" ht="14.25" customHeight="1" x14ac:dyDescent="0.15"/>
    <row r="44" spans="2:12" ht="14.25" customHeight="1" x14ac:dyDescent="0.15"/>
    <row r="45" spans="2:12" ht="14.25" customHeight="1" x14ac:dyDescent="0.15"/>
    <row r="46" spans="2:12" ht="14.25" customHeight="1" x14ac:dyDescent="0.15"/>
    <row r="47" spans="2:12" ht="14.25" customHeight="1" x14ac:dyDescent="0.15"/>
    <row r="48" spans="2:1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sheetData>
  <mergeCells count="14">
    <mergeCell ref="B17:C18"/>
    <mergeCell ref="B13:C14"/>
    <mergeCell ref="B4:C4"/>
    <mergeCell ref="B5:C6"/>
    <mergeCell ref="C7:C8"/>
    <mergeCell ref="C9:C10"/>
    <mergeCell ref="C11:C12"/>
    <mergeCell ref="B15:C16"/>
    <mergeCell ref="C29:I29"/>
    <mergeCell ref="B19:C20"/>
    <mergeCell ref="C24:G25"/>
    <mergeCell ref="C34:G35"/>
    <mergeCell ref="C27:G27"/>
    <mergeCell ref="C31:G32"/>
  </mergeCells>
  <phoneticPr fontId="4"/>
  <printOptions horizontalCentered="1"/>
  <pageMargins left="0.19685039370078741" right="0.19685039370078741" top="0.39370078740157483" bottom="0.3937007874015748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金利①</vt:lpstr>
      <vt:lpstr>金利②</vt:lpstr>
      <vt:lpstr>金利③</vt:lpstr>
      <vt:lpstr>金利④</vt:lpstr>
      <vt:lpstr>金利⑤</vt:lpstr>
      <vt:lpstr>金利⑥</vt:lpstr>
      <vt:lpstr>金利①!Print_Area</vt:lpstr>
      <vt:lpstr>金利②!Print_Area</vt:lpstr>
      <vt:lpstr>金利③!Print_Area</vt:lpstr>
      <vt:lpstr>金利④!Print_Area</vt:lpstr>
      <vt:lpstr>金利⑤!Print_Area</vt:lpstr>
      <vt:lpstr>金利⑥!Print_Area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2023-05-16T02:18:11Z</dcterms:modified>
</cp:coreProperties>
</file>