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28800" windowHeight="1335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<sst xmlns="http://schemas.openxmlformats.org/spreadsheetml/2006/main" count="2184" uniqueCount="559">
  <si>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</si>
  <si>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</si>
  <si>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</si>
  <si>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</si>
  <si>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</si>
  <si>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</si>
  <si>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</si>
  <si>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</si>
  <si>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</si>
  <si>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</si>
  <si>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</si>
  <si>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</si>
  <si>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</si>
  <si>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</si>
  <si>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</si>
  <si>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</si>
  <si>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</si>
  <si>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</si>
  <si>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</si>
  <si>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</si>
  <si>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</si>
  <si>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</si>
  <si>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</si>
  <si>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</si>
  <si>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</si>
  <si>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</si>
  <si>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</si>
  <si>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</si>
  <si>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</si>
  <si>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</si>
  <si>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</si>
  <si>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</si>
  <si>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</si>
  <si>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</si>
  <si>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</si>
  <si>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</si>
  <si>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</si>
  <si>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</si>
  <si>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</si>
  <si>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</si>
  <si>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</si>
  <si>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</si>
  <si>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</si>
  <si>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</si>
  <si>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</si>
  <si>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</si>
  <si>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</si>
  <si>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</si>
  <si>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</si>
  <si>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</si>
  <si>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</si>
  <si>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</si>
  <si>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</si>
  <si>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</si>
  <si>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</si>
  <si>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</si>
  <si>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</si>
  <si>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</si>
  <si>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</si>
  <si>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</si>
  <si>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</si>
  <si>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</si>
  <si>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</si>
  <si>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</si>
  <si>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</si>
  <si>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</si>
  <si>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</si>
  <si>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</si>
  <si>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</si>
  <si>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</si>
  <si>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</si>
  <si>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</si>
  <si>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</si>
  <si>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</si>
  <si>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</si>
  <si>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</si>
  <si>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</si>
  <si>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</si>
  <si>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</si>
  <si>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</si>
  <si>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</si>
  <si>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</si>
  <si>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</si>
  <si>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</si>
  <si>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</si>
  <si>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</si>
  <si>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</si>
  <si>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</si>
  <si>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</si>
  <si>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</si>
  <si>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</si>
  <si>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</si>
  <si>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</si>
  <si>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</si>
  <si>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</si>
  <si>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</si>
  <si>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</si>
  <si>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</si>
  <si>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</si>
  <si>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</si>
  <si>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</si>
  <si>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</si>
  <si>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</si>
  <si>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</si>
  <si>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</si>
  <si>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</si>
  <si>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</si>
  <si>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</si>
  <si>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</si>
  <si>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</si>
  <si>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</si>
  <si>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</si>
  <si>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</si>
  <si>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</si>
  <si>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</si>
  <si>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</si>
  <si>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</si>
  <si>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</si>
  <si>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</si>
  <si>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</si>
  <si>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</si>
  <si>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</si>
  <si>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</si>
  <si>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</si>
  <si>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</si>
  <si>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</si>
  <si>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</si>
  <si>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</si>
  <si>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</si>
  <si>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</si>
  <si>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</si>
  <si>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</si>
  <si>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</si>
  <si>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</si>
  <si>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</si>
  <si>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</si>
  <si>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</si>
  <si>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</si>
  <si>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</si>
  <si>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</si>
  <si>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</si>
  <si>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</si>
  <si>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</si>
  <si>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</si>
  <si>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</si>
  <si>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</si>
  <si>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</si>
  <si>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</si>
  <si>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</si>
  <si>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</si>
  <si>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</si>
  <si>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</si>
  <si>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</si>
  <si>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</si>
  <si>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</si>
  <si>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</si>
  <si>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</si>
  <si>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</si>
  <si>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</si>
  <si>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</si>
  <si>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</si>
  <si>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</si>
  <si>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</si>
  <si>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</si>
  <si>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</si>
  <si>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</si>
  <si>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</si>
  <si>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</si>
  <si>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</si>
  <si>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</si>
  <si>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</si>
  <si>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</si>
  <si>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</si>
  <si>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</si>
  <si>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</si>
  <si>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</si>
  <si>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</si>
  <si>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</si>
  <si>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</si>
  <si>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</si>
  <si>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</si>
  <si>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</si>
  <si>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</si>
  <si>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</si>
  <si>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</si>
  <si>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</si>
  <si>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</si>
  <si>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</si>
  <si>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</si>
  <si>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</si>
  <si>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</si>
  <si>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</si>
  <si>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</si>
  <si>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</si>
  <si>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</si>
  <si>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</si>
  <si>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</si>
  <si>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</si>
  <si>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</si>
  <si>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</si>
  <si>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</si>
  <si>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</si>
  <si>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</si>
  <si>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</si>
  <si>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</si>
  <si>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</si>
  <si>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</si>
  <si>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</si>
  <si>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</si>
  <si>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</si>
  <si>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</si>
  <si>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</si>
  <si>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</si>
  <si>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</si>
  <si>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</si>
  <si>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</si>
  <si>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</si>
  <si>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</si>
  <si>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</si>
  <si>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</si>
  <si>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</si>
  <si>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</si>
  <si>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</si>
  <si>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</si>
  <si>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</si>
  <si>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</si>
  <si>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</si>
  <si>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</si>
  <si>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</si>
  <si>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</si>
  <si>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</si>
  <si>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</si>
  <si>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</si>
  <si>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</si>
  <si>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</si>
  <si>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</si>
  <si>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</si>
  <si>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</si>
  <si>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</si>
  <si>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</si>
  <si>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</si>
  <si>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</si>
  <si>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</si>
  <si>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</si>
  <si>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</si>
  <si>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</si>
  <si>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</si>
  <si>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</si>
  <si>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</si>
  <si>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</si>
  <si>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</si>
  <si>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</si>
  <si>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</si>
  <si>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</si>
  <si>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</si>
  <si>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</si>
  <si>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</si>
  <si>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</si>
  <si>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</si>
  <si>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</si>
  <si>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</si>
  <si>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</si>
  <si>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</si>
  <si>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</si>
  <si>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</si>
  <si>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</si>
  <si>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</si>
  <si>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</si>
  <si>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</si>
  <si>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</si>
  <si>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</si>
  <si>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</si>
  <si>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</si>
  <si>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</si>
  <si>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</si>
  <si>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</si>
  <si>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</si>
  <si>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</si>
  <si>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</si>
  <si>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</si>
  <si>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</si>
  <si>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</si>
  <si>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</si>
  <si>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</si>
  <si>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</si>
  <si>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</si>
  <si>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</si>
  <si>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</si>
  <si>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</si>
  <si>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</si>
  <si>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</si>
  <si>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</si>
  <si>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</si>
  <si>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</si>
  <si>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</si>
  <si>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</si>
  <si>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</si>
  <si>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</si>
  <si>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</si>
  <si>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</si>
  <si>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</si>
  <si>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</si>
  <si>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</si>
  <si>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</si>
  <si>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</si>
  <si>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</si>
  <si>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</si>
  <si>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</si>
  <si>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</si>
  <si>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</si>
  <si>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</si>
  <si>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</si>
  <si>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</si>
  <si>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</si>
  <si>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</si>
  <si>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</si>
  <si>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</si>
  <si>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</si>
  <si>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</si>
  <si>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</si>
  <si>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</si>
  <si>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</si>
  <si>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</si>
  <si>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</si>
  <si>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</si>
  <si>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</si>
  <si>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</si>
  <si>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</si>
  <si>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</si>
  <si>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</si>
  <si>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</si>
  <si>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</si>
  <si>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</si>
  <si>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</si>
  <si>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</si>
  <si>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</si>
  <si>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</si>
  <si>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</si>
  <si>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</si>
  <si>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</si>
  <si>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</si>
  <si>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</si>
  <si>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</si>
  <si>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</si>
  <si>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</si>
  <si>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</si>
  <si>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</si>
  <si>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</si>
  <si>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</si>
  <si>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</si>
  <si>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</si>
  <si>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</si>
  <si>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</si>
  <si>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</si>
  <si>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</si>
  <si>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</si>
  <si>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</si>
  <si>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</si>
  <si>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</si>
  <si>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</si>
  <si>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</si>
  <si>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</si>
  <si>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</si>
  <si>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</si>
  <si>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</si>
  <si>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</si>
  <si>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</si>
  <si>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</si>
  <si>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</si>
  <si>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</si>
  <si>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</si>
  <si>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</si>
  <si>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</si>
  <si>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</si>
  <si>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</si>
  <si>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</si>
  <si>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</si>
  <si>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</si>
  <si>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</si>
  <si>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</si>
  <si>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</si>
  <si>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</si>
  <si>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</si>
  <si>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</si>
  <si>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</si>
  <si>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</si>
  <si>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</si>
  <si>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</si>
  <si>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</si>
  <si>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</si>
  <si>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</si>
  <si>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</si>
  <si>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</si>
  <si>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</si>
  <si>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</si>
  <si>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</si>
  <si>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</si>
  <si>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</si>
  <si>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</si>
  <si>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</si>
  <si>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</si>
  <si>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</si>
  <si>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</si>
  <si>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</si>
  <si>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</si>
  <si>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</si>
  <si>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</si>
  <si>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</si>
  <si>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</si>
  <si>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</si>
  <si>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</si>
  <si>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</si>
  <si>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</si>
  <si>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</si>
  <si>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</si>
  <si>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</si>
  <si>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</si>
  <si>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</si>
  <si>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</si>
  <si>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</si>
  <si>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</si>
  <si>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</si>
  <si>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</si>
  <si>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</si>
  <si>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</si>
  <si>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</si>
  <si>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</si>
  <si>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</si>
  <si>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</si>
  <si>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</si>
  <si>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</si>
  <si>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</si>
  <si>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</si>
  <si>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</si>
  <si>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</si>
  <si>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</si>
  <si>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</si>
  <si>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</si>
  <si>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</si>
  <si>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</si>
  <si>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</si>
  <si>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</si>
  <si>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</si>
  <si>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</si>
  <si>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</si>
  <si>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</si>
  <si>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</si>
  <si>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</si>
  <si>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</si>
  <si>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</si>
  <si>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</si>
  <si>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</si>
  <si>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</si>
  <si>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</si>
  <si>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</si>
  <si>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</si>
  <si>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</si>
  <si>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</si>
  <si>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</si>
  <si>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</si>
  <si>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</si>
  <si>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</si>
  <si>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</si>
  <si>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</si>
  <si>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</si>
  <si>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</si>
  <si>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</si>
  <si>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</si>
  <si>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</si>
  <si>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</si>
  <si>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</si>
  <si>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</si>
  <si>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</si>
  <si>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</si>
  <si>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</si>
  <si>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</si>
  <si>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</si>
  <si>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</si>
  <si>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</si>
  <si>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</si>
  <si>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企業財務諸制度の整備</t>
  </si>
  <si>
    <t>平成１３年度</t>
    <rPh sb="0" eb="2">
      <t>ヘイセイ</t>
    </rPh>
    <rPh sb="4" eb="5">
      <t>ネン</t>
    </rPh>
    <rPh sb="5" eb="6">
      <t>ド</t>
    </rPh>
    <phoneticPr fontId="22"/>
  </si>
  <si>
    <t>企画市場局</t>
    <rPh sb="0" eb="2">
      <t>キカク</t>
    </rPh>
    <rPh sb="2" eb="4">
      <t>シジョウ</t>
    </rPh>
    <rPh sb="4" eb="5">
      <t>キョク</t>
    </rPh>
    <phoneticPr fontId="5"/>
  </si>
  <si>
    <t>企業開示課</t>
    <rPh sb="0" eb="2">
      <t>キギョウ</t>
    </rPh>
    <rPh sb="2" eb="5">
      <t>カイジカ</t>
    </rPh>
    <phoneticPr fontId="5"/>
  </si>
  <si>
    <t>-</t>
  </si>
  <si>
    <t>国際会計基準事務委託費</t>
    <rPh sb="0" eb="2">
      <t>コクサイ</t>
    </rPh>
    <rPh sb="2" eb="4">
      <t>カイケイ</t>
    </rPh>
    <rPh sb="4" eb="6">
      <t>キジュン</t>
    </rPh>
    <rPh sb="6" eb="8">
      <t>ジム</t>
    </rPh>
    <rPh sb="8" eb="11">
      <t>イタクヒ</t>
    </rPh>
    <phoneticPr fontId="5"/>
  </si>
  <si>
    <t>国際会計基準の任意適用企業が前年度より増加すること。</t>
    <rPh sb="11" eb="13">
      <t>キギョウ</t>
    </rPh>
    <rPh sb="14" eb="17">
      <t>ゼンネンド</t>
    </rPh>
    <phoneticPr fontId="5"/>
  </si>
  <si>
    <t>国際会計基準の任意適用企業数（適用予定を含む）</t>
    <rPh sb="11" eb="13">
      <t>キギョウ</t>
    </rPh>
    <phoneticPr fontId="5"/>
  </si>
  <si>
    <t>社</t>
    <rPh sb="0" eb="1">
      <t>シャ</t>
    </rPh>
    <phoneticPr fontId="5"/>
  </si>
  <si>
    <t>-</t>
    <phoneticPr fontId="5"/>
  </si>
  <si>
    <t>適時開示情報等を基に、金融庁にて集計</t>
    <rPh sb="0" eb="2">
      <t>テキジ</t>
    </rPh>
    <rPh sb="2" eb="4">
      <t>カイジ</t>
    </rPh>
    <rPh sb="4" eb="6">
      <t>ジョウホウ</t>
    </rPh>
    <rPh sb="6" eb="7">
      <t>トウ</t>
    </rPh>
    <rPh sb="8" eb="9">
      <t>モト</t>
    </rPh>
    <rPh sb="11" eb="14">
      <t>キンユウチョウ</t>
    </rPh>
    <rPh sb="16" eb="18">
      <t>シュウケイ</t>
    </rPh>
    <phoneticPr fontId="5"/>
  </si>
  <si>
    <t>支出金額／各種報告書作成のための国際会議等への参加回数</t>
  </si>
  <si>
    <t>件</t>
    <rPh sb="0" eb="1">
      <t>ケン</t>
    </rPh>
    <phoneticPr fontId="5"/>
  </si>
  <si>
    <t>千円</t>
    <rPh sb="0" eb="2">
      <t>センエン</t>
    </rPh>
    <phoneticPr fontId="5"/>
  </si>
  <si>
    <t>千円/件</t>
    <rPh sb="0" eb="2">
      <t>センエン</t>
    </rPh>
    <rPh sb="3" eb="4">
      <t>ケン</t>
    </rPh>
    <phoneticPr fontId="5"/>
  </si>
  <si>
    <t>13,303/12</t>
  </si>
  <si>
    <t>11,087/14</t>
  </si>
  <si>
    <t>基本政策Ⅲ　市場の公正性・透明性と市場の活力の向上</t>
  </si>
  <si>
    <t>施策Ⅲ－２　企業の情報開示の質の向上のための制度・環境整備とモニタリングの実施</t>
  </si>
  <si>
    <t>[主要]
我が国において使用される会計基準の品質向上</t>
  </si>
  <si>
    <t>国際会計基準（IFRS）の任意適用企業の拡大促進等の取組を推進</t>
  </si>
  <si>
    <t>会計基準の質が向上すること</t>
    <rPh sb="0" eb="2">
      <t>カイケイ</t>
    </rPh>
    <rPh sb="2" eb="4">
      <t>キジュン</t>
    </rPh>
    <rPh sb="5" eb="6">
      <t>シツ</t>
    </rPh>
    <rPh sb="7" eb="9">
      <t>コウジョウ</t>
    </rPh>
    <phoneticPr fontId="5"/>
  </si>
  <si>
    <t>IFRSの任意適用企業の拡大等により、我が国において使用される会計基準の品質向上を図り、企業の財務情報が企業活動をより適正に反映したものとなる。</t>
  </si>
  <si>
    <t>○</t>
  </si>
  <si>
    <t>本事業の目的は、国際会計基準の任意適用企業の拡大促進、国際的な意見発信の強化及び日本基準の高品質化等を通じた会計基準の品質向上であり、国民や社会のニーズを的確に反映していると考える。</t>
  </si>
  <si>
    <t>IFRS に関する専門知識を持つ国内関係者からの意見の集約等を行い、国際会計基準に関する我が国の意見・立場を発信する必要があることから、地方自治体や民間等に委ねることは適当ではないと考える。</t>
    <rPh sb="58" eb="60">
      <t>ヒツヨウ</t>
    </rPh>
    <phoneticPr fontId="5"/>
  </si>
  <si>
    <t>IFRSの任意適用企業の拡大等により、我が国において使用される会計基準の品質向上を図り、企業の財務情報が企業活動をより適正に反映したものとすることは、優先度の高い事業であると考える。</t>
  </si>
  <si>
    <t>有</t>
  </si>
  <si>
    <t>無</t>
  </si>
  <si>
    <t>一般競争入札（総合評価落札方式）を実施し、入札への参加意向を示した者は複数あったものの、結果一者応札となった。</t>
    <rPh sb="21" eb="23">
      <t>ニュウサツ</t>
    </rPh>
    <rPh sb="25" eb="27">
      <t>サンカ</t>
    </rPh>
    <rPh sb="27" eb="29">
      <t>イコウ</t>
    </rPh>
    <rPh sb="30" eb="31">
      <t>シメ</t>
    </rPh>
    <rPh sb="33" eb="34">
      <t>モノ</t>
    </rPh>
    <rPh sb="35" eb="37">
      <t>フクスウ</t>
    </rPh>
    <rPh sb="44" eb="46">
      <t>ケッカ</t>
    </rPh>
    <rPh sb="46" eb="47">
      <t>イッ</t>
    </rPh>
    <rPh sb="47" eb="48">
      <t>シャ</t>
    </rPh>
    <rPh sb="48" eb="50">
      <t>オウサツ</t>
    </rPh>
    <phoneticPr fontId="5"/>
  </si>
  <si>
    <t>‐</t>
  </si>
  <si>
    <t>国民全体が受益者である事業のため、負担関係は妥当であると考える。</t>
  </si>
  <si>
    <t>一般競争入札（総合評価落札方式）により事業者を選定し、報告書作成に要する時間や出張に係る航空賃が当初見込みを下回った場合等には、「積算報告書」を受領し、支払額を減額しており、妥当であると考える。</t>
    <rPh sb="65" eb="67">
      <t>セキサン</t>
    </rPh>
    <rPh sb="67" eb="70">
      <t>ホウコクショ</t>
    </rPh>
    <rPh sb="72" eb="74">
      <t>ジュリョウ</t>
    </rPh>
    <rPh sb="76" eb="78">
      <t>シハライ</t>
    </rPh>
    <rPh sb="78" eb="79">
      <t>ガク</t>
    </rPh>
    <phoneticPr fontId="5"/>
  </si>
  <si>
    <t>委託事務終了後に委託先により「精算報告書」を受領し、費目・使途が事業目的に即し、真に必要なものに限定されているか確認を行っている。</t>
  </si>
  <si>
    <t>事業内容については、委託先へのヒアリングを通じて定期的に報告を受けているほか、平成21年度より、当庁ウェブサイトにおいて「業務委託実績報告書」の概要を公表している。</t>
  </si>
  <si>
    <t>4</t>
  </si>
  <si>
    <t>9</t>
  </si>
  <si>
    <t>10</t>
  </si>
  <si>
    <t>0011</t>
  </si>
  <si>
    <t>0011</t>
    <phoneticPr fontId="5"/>
  </si>
  <si>
    <t>金融庁</t>
  </si>
  <si>
    <t>A.公益財団法人　財務会計基準機構</t>
  </si>
  <si>
    <t>人件費</t>
  </si>
  <si>
    <t>旅費</t>
  </si>
  <si>
    <t>国際会計基準審議会等の議論に関する意見発信等に係る事務及び国際会計基準審議会の議論内容及び討議資料等の調査分析等に係る事務</t>
  </si>
  <si>
    <t>公益財団法人　財務会計基準機構</t>
    <rPh sb="0" eb="2">
      <t>コウエキ</t>
    </rPh>
    <rPh sb="2" eb="6">
      <t>ザイダンホウジン</t>
    </rPh>
    <rPh sb="7" eb="9">
      <t>ザイム</t>
    </rPh>
    <rPh sb="9" eb="11">
      <t>カイケイ</t>
    </rPh>
    <rPh sb="11" eb="13">
      <t>キジュン</t>
    </rPh>
    <rPh sb="13" eb="15">
      <t>キコウ</t>
    </rPh>
    <phoneticPr fontId="5"/>
  </si>
  <si>
    <t>国際会計基準審議会等の議論に関する意見発信等に係る事務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phoneticPr fontId="5"/>
  </si>
  <si>
    <t>国際会計基準審議会の議論内容及び討議資料等の調査分析等に係る事務</t>
    <rPh sb="0" eb="2">
      <t>コクサイ</t>
    </rPh>
    <rPh sb="2" eb="4">
      <t>カイケイ</t>
    </rPh>
    <rPh sb="4" eb="6">
      <t>キジュン</t>
    </rPh>
    <rPh sb="6" eb="9">
      <t>シンギカイ</t>
    </rPh>
    <rPh sb="10" eb="12">
      <t>ギロン</t>
    </rPh>
    <rPh sb="12" eb="14">
      <t>ナイヨウ</t>
    </rPh>
    <rPh sb="14" eb="15">
      <t>オヨ</t>
    </rPh>
    <rPh sb="16" eb="18">
      <t>トウギ</t>
    </rPh>
    <rPh sb="18" eb="20">
      <t>シリョウ</t>
    </rPh>
    <rPh sb="20" eb="21">
      <t>トウ</t>
    </rPh>
    <rPh sb="22" eb="24">
      <t>チョウサ</t>
    </rPh>
    <rPh sb="24" eb="26">
      <t>ブンセキ</t>
    </rPh>
    <rPh sb="26" eb="27">
      <t>トウ</t>
    </rPh>
    <rPh sb="28" eb="29">
      <t>カカ</t>
    </rPh>
    <rPh sb="30" eb="32">
      <t>ジム</t>
    </rPh>
    <phoneticPr fontId="5"/>
  </si>
  <si>
    <t>国庫債務負担行為等</t>
  </si>
  <si>
    <t>「我が国における国際会計基準の取扱いに関する意見書（中間報告）」（平成21年6月30日策定）
「国際会計基準（IFRS）への対応のあり方に関する当面の方針」（平成25年6月19日策定）
「成長戦略フォローアップ」（令和元年6月21日閣議決定）</t>
    <rPh sb="94" eb="96">
      <t>セイチョウ</t>
    </rPh>
    <rPh sb="96" eb="98">
      <t>センリャク</t>
    </rPh>
    <rPh sb="107" eb="109">
      <t>レイワ</t>
    </rPh>
    <rPh sb="109" eb="110">
      <t>ガン</t>
    </rPh>
    <rPh sb="110" eb="111">
      <t>ネン</t>
    </rPh>
    <rPh sb="112" eb="113">
      <t>ガツ</t>
    </rPh>
    <rPh sb="115" eb="116">
      <t>ニチ</t>
    </rPh>
    <rPh sb="116" eb="118">
      <t>カクギ</t>
    </rPh>
    <rPh sb="118" eb="120">
      <t>ケッテイ</t>
    </rPh>
    <phoneticPr fontId="5"/>
  </si>
  <si>
    <t>元年度</t>
    <rPh sb="0" eb="1">
      <t>ガン</t>
    </rPh>
    <rPh sb="1" eb="3">
      <t>ネンド</t>
    </rPh>
    <phoneticPr fontId="5"/>
  </si>
  <si>
    <t>元年度の成果実績は成果目標を上回っており、国際会計基準の任意適用会社数（適用予定会社を含む）は拡大している。</t>
    <rPh sb="0" eb="1">
      <t>ガン</t>
    </rPh>
    <phoneticPr fontId="5"/>
  </si>
  <si>
    <t>元年度の活動実績は、概ね見込み通りであった。</t>
    <rPh sb="0" eb="1">
      <t>ガン</t>
    </rPh>
    <phoneticPr fontId="5"/>
  </si>
  <si>
    <t>11,204/12</t>
    <phoneticPr fontId="5"/>
  </si>
  <si>
    <t>11,204/12</t>
  </si>
  <si>
    <t>-</t>
    <phoneticPr fontId="5"/>
  </si>
  <si>
    <t>-</t>
    <phoneticPr fontId="5"/>
  </si>
  <si>
    <t>-</t>
    <phoneticPr fontId="5"/>
  </si>
  <si>
    <t>-</t>
    <phoneticPr fontId="5"/>
  </si>
  <si>
    <t>-</t>
    <phoneticPr fontId="5"/>
  </si>
  <si>
    <t>　引き続き、適切に一般競争入札を実施するとともに、今後とも事業の実効性等の向上のため委託先へのヒアリングを行うほか、「業務委託実績報告書」の概要を当庁ウェブサイトで公表することにより、その適切な活用・共有を図っていく。</t>
    <phoneticPr fontId="5"/>
  </si>
  <si>
    <t>島崎　征夫</t>
    <rPh sb="0" eb="2">
      <t>シマザキ</t>
    </rPh>
    <rPh sb="3" eb="5">
      <t>マサオ</t>
    </rPh>
    <phoneticPr fontId="5"/>
  </si>
  <si>
    <t>‐</t>
    <phoneticPr fontId="5"/>
  </si>
  <si>
    <t>-</t>
    <phoneticPr fontId="5"/>
  </si>
  <si>
    <t xml:space="preserve">
国際会計基準の任意適用企業の拡大促進、国際的な意見発信の強化及び日本基準の高品質化等を通じた会計基準の品質向上。</t>
    <phoneticPr fontId="5"/>
  </si>
  <si>
    <t>〇引き続き、国際会計基準の任意適用会社数の増加に向け、質の高い情報収集や効果的な意見発信を行うこと。
〇次回調達時において、競争性の確保にも留意し仕様を検討すること。</t>
    <phoneticPr fontId="5"/>
  </si>
  <si>
    <t>（外部有識者点検対象外）</t>
    <rPh sb="1" eb="11">
      <t>ガイブユウシキシャテンケンタイショウガイ</t>
    </rPh>
    <phoneticPr fontId="5"/>
  </si>
  <si>
    <t>公益財団法人　財務会計基準機構</t>
    <phoneticPr fontId="5"/>
  </si>
  <si>
    <t>国際会計基準審議会等の議論に関する意見発信等に係る事務</t>
    <phoneticPr fontId="5"/>
  </si>
  <si>
    <t>国際会計基準審議会の議論内容及び討議資料等の調査分析等に係る事務</t>
    <phoneticPr fontId="5"/>
  </si>
  <si>
    <t>A</t>
  </si>
  <si>
    <t>○引き続き、国際会計基準に関する議論の動向を把握し、調査分析するとともに、我が国としての考え方等の意見発信を実施するため、令和３年度においては、前年度と同規模の予算要求を行う（令和４年度までの国庫債務負担行為）。
○一方で次回調達（令和５年度契約見込み）においては、令和元年度の外部有識者の所見も踏まえ、複数者の応札を実現できるようにするなど仕様を検討する。</t>
    <rPh sb="61" eb="62">
      <t>レイ</t>
    </rPh>
    <rPh sb="62" eb="63">
      <t>ワ</t>
    </rPh>
    <rPh sb="134" eb="136">
      <t>レイワ</t>
    </rPh>
    <rPh sb="136" eb="137">
      <t>モト</t>
    </rPh>
    <rPh sb="137" eb="139">
      <t>ネンド</t>
    </rPh>
    <phoneticPr fontId="5"/>
  </si>
  <si>
    <t>-</t>
    <phoneticPr fontId="5"/>
  </si>
  <si>
    <t>各種報告書作成のための国際会議等への参加回数</t>
    <phoneticPr fontId="5"/>
  </si>
  <si>
    <t>○ＩＦＲＳ任意適用企業数（適用予定企業数を含む）は、元年度末時点で231 社（30 年度末213 社）、全上場企業の時価総額の37.2％（30 年度末34.7％）まで増加。
○ＩＦＲＳへの移行を容易にさせる観点から、内閣府令を改正し、ＩＦＲＳ任意適用企業の有価証券報告書における日本基準とＩＦＲＳとの差異の継続的な開示を廃止。
○企業会計基準委員会より「時価の算定に関する会計基準」等が公表され、金融庁では会計基準の公表を受けて内閣府令を改正。</t>
    <rPh sb="165" eb="167">
      <t>キギョウ</t>
    </rPh>
    <rPh sb="167" eb="169">
      <t>カイケイ</t>
    </rPh>
    <rPh sb="169" eb="171">
      <t>キジュン</t>
    </rPh>
    <rPh sb="171" eb="174">
      <t>イインカイ</t>
    </rPh>
    <rPh sb="177" eb="179">
      <t>ジカ</t>
    </rPh>
    <rPh sb="180" eb="182">
      <t>サンテイ</t>
    </rPh>
    <rPh sb="183" eb="184">
      <t>カン</t>
    </rPh>
    <rPh sb="186" eb="188">
      <t>カイケイ</t>
    </rPh>
    <rPh sb="188" eb="190">
      <t>キジュン</t>
    </rPh>
    <rPh sb="191" eb="192">
      <t>トウ</t>
    </rPh>
    <rPh sb="193" eb="195">
      <t>コウヒョウ</t>
    </rPh>
    <rPh sb="198" eb="201">
      <t>キンユウチョウ</t>
    </rPh>
    <rPh sb="203" eb="207">
      <t>カイケイキジュン</t>
    </rPh>
    <rPh sb="208" eb="210">
      <t>コウヒョウ</t>
    </rPh>
    <rPh sb="211" eb="212">
      <t>ウ</t>
    </rPh>
    <rPh sb="214" eb="218">
      <t>ナイカクフレイ</t>
    </rPh>
    <rPh sb="219" eb="221">
      <t>カイセイ</t>
    </rPh>
    <phoneticPr fontId="5"/>
  </si>
  <si>
    <t>-</t>
    <phoneticPr fontId="5"/>
  </si>
  <si>
    <t>B.</t>
    <phoneticPr fontId="5"/>
  </si>
  <si>
    <t>　国際会計基準の任意適用会社数（予定を含む）が増加していること（30年度：213社→元年度：231社）、一般競争入札の実施等により、コスト削減に努めていることから、予算は適切に執行されていると考える。引き続き、質の高い情報収集や効果的な意見発信を効率的に行っていく必要がある。</t>
    <rPh sb="42" eb="43">
      <t>ガン</t>
    </rPh>
    <phoneticPr fontId="5"/>
  </si>
  <si>
    <t>国際会計基準に関する議論の動向を把握し、調査分析するとともに、我が国としての考え方等を意見発信。
（国際会計基準の策定・改訂等に関する質の高い情報の収集、我が国として効果的な意見発信等に係る事務を、企業会計に関する高度な専門知識を有する者に委託している）</t>
    <rPh sb="91" eb="92">
      <t>ナド</t>
    </rPh>
    <rPh sb="93" eb="94">
      <t>カカ</t>
    </rPh>
    <rPh sb="95" eb="97">
      <t>ジム</t>
    </rPh>
    <rPh sb="99" eb="101">
      <t>キギョウ</t>
    </rPh>
    <rPh sb="101" eb="103">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</si>
</sst>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52540</xdr:colOff>
      <xdr:row>741</xdr:row>
      <xdr:rowOff>217714</xdr:rowOff>
    </xdr:from>
    <xdr:to>
      <xdr:col>27</xdr:col>
      <xdr:colOff>77135</xdr:colOff>
      <xdr:row>743</xdr:row>
      <xdr:rowOff>84950</xdr:rowOff>
    </xdr:to>
    <xdr:sp macro="" textlink="">
      <xdr:nvSpPr>
        <xdr:cNvPr id="2" name="テキスト ボックス 1"/>
        <xdr:cNvSpPr txBox="1"/>
      </xdr:nvSpPr>
      <xdr:spPr>
        <a:xfrm>
          <a:off x="3522361" y="37596535"/>
          <a:ext cx="2065667" cy="5748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金融庁</a:t>
          </a:r>
          <a:endParaRPr kumimoji="1" lang="en-US" altLang="ja-JP" sz="1100">
            <a:latin typeface="+mj-ea"/>
            <a:ea typeface="+mj-ea"/>
          </a:endParaRPr>
        </a:p>
        <a:p>
          <a:pPr algn="ctr">
            <a:lnSpc>
              <a:spcPts val="1300"/>
            </a:lnSpc>
          </a:pPr>
          <a:r>
            <a:rPr kumimoji="1" lang="en-US" altLang="ja-JP" sz="1100">
              <a:latin typeface="+mj-ea"/>
              <a:ea typeface="+mj-ea"/>
            </a:rPr>
            <a:t>22</a:t>
          </a:r>
          <a:r>
            <a:rPr kumimoji="1" lang="ja-JP" altLang="en-US" sz="1100">
              <a:latin typeface="+mj-ea"/>
              <a:ea typeface="+mj-ea"/>
            </a:rPr>
            <a:t>百万円</a:t>
          </a:r>
        </a:p>
      </xdr:txBody>
    </xdr:sp>
    <xdr:clientData/>
  </xdr:twoCellAnchor>
  <xdr:twoCellAnchor>
    <xdr:from>
      <xdr:col>22</xdr:col>
      <xdr:colOff>10962</xdr:colOff>
      <xdr:row>743</xdr:row>
      <xdr:rowOff>171600</xdr:rowOff>
    </xdr:from>
    <xdr:to>
      <xdr:col>22</xdr:col>
      <xdr:colOff>10962</xdr:colOff>
      <xdr:row>744</xdr:row>
      <xdr:rowOff>222572</xdr:rowOff>
    </xdr:to>
    <xdr:cxnSp macro="">
      <xdr:nvCxnSpPr>
        <xdr:cNvPr id="3" name="直線矢印コネクタ 2"/>
        <xdr:cNvCxnSpPr/>
      </xdr:nvCxnSpPr>
      <xdr:spPr>
        <a:xfrm>
          <a:off x="4501319" y="38257993"/>
          <a:ext cx="0" cy="4047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744</xdr:row>
      <xdr:rowOff>299356</xdr:rowOff>
    </xdr:from>
    <xdr:to>
      <xdr:col>28</xdr:col>
      <xdr:colOff>120052</xdr:colOff>
      <xdr:row>745</xdr:row>
      <xdr:rowOff>266246</xdr:rowOff>
    </xdr:to>
    <xdr:sp macro="" textlink="">
      <xdr:nvSpPr>
        <xdr:cNvPr id="4" name="テキスト ボックス 3"/>
        <xdr:cNvSpPr txBox="1"/>
      </xdr:nvSpPr>
      <xdr:spPr>
        <a:xfrm>
          <a:off x="3265714" y="38739535"/>
          <a:ext cx="2569338" cy="32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ysClr val="windowText" lastClr="000000"/>
              </a:solidFill>
            </a:rPr>
            <a:t>国庫債務負担行為等</a:t>
          </a:r>
          <a:r>
            <a:rPr kumimoji="1" lang="en-US" altLang="ja-JP" sz="1100"/>
            <a:t>】</a:t>
          </a:r>
          <a:endParaRPr kumimoji="1" lang="ja-JP" altLang="en-US" sz="1100"/>
        </a:p>
      </xdr:txBody>
    </xdr:sp>
    <xdr:clientData/>
  </xdr:twoCellAnchor>
  <xdr:twoCellAnchor>
    <xdr:from>
      <xdr:col>17</xdr:col>
      <xdr:colOff>41956</xdr:colOff>
      <xdr:row>745</xdr:row>
      <xdr:rowOff>284238</xdr:rowOff>
    </xdr:from>
    <xdr:to>
      <xdr:col>27</xdr:col>
      <xdr:colOff>86721</xdr:colOff>
      <xdr:row>747</xdr:row>
      <xdr:rowOff>352473</xdr:rowOff>
    </xdr:to>
    <xdr:sp macro="" textlink="">
      <xdr:nvSpPr>
        <xdr:cNvPr id="5" name="テキスト ボックス 4"/>
        <xdr:cNvSpPr txBox="1"/>
      </xdr:nvSpPr>
      <xdr:spPr>
        <a:xfrm>
          <a:off x="3511777" y="39078202"/>
          <a:ext cx="2085837" cy="775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公益財団法人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財務会計基準機構 </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百万円</a:t>
          </a:r>
        </a:p>
      </xdr:txBody>
    </xdr:sp>
    <xdr:clientData/>
  </xdr:twoCellAnchor>
  <xdr:twoCellAnchor>
    <xdr:from>
      <xdr:col>17</xdr:col>
      <xdr:colOff>19467</xdr:colOff>
      <xdr:row>748</xdr:row>
      <xdr:rowOff>135692</xdr:rowOff>
    </xdr:from>
    <xdr:to>
      <xdr:col>27</xdr:col>
      <xdr:colOff>86066</xdr:colOff>
      <xdr:row>751</xdr:row>
      <xdr:rowOff>323168</xdr:rowOff>
    </xdr:to>
    <xdr:sp macro="" textlink="">
      <xdr:nvSpPr>
        <xdr:cNvPr id="6" name="大かっこ 5"/>
        <xdr:cNvSpPr/>
      </xdr:nvSpPr>
      <xdr:spPr>
        <a:xfrm>
          <a:off x="3489288" y="39991013"/>
          <a:ext cx="2107671" cy="1248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国際会計基準審議会等の議論に関する意見発信等に係る事務</a:t>
          </a:r>
          <a:endParaRPr kumimoji="1" lang="en-US" altLang="ja-JP" sz="1000">
            <a:solidFill>
              <a:sysClr val="windowText" lastClr="000000"/>
            </a:solidFill>
          </a:endParaRPr>
        </a:p>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国際会計基準審議会の議論内容及び討議資料等の調査分析等に係る事務</a:t>
          </a:r>
          <a:endParaRPr kumimoji="1" lang="en-US" altLang="ja-JP" sz="1000">
            <a:solidFill>
              <a:sysClr val="windowText" lastClr="000000"/>
            </a:solidFill>
          </a:endParaRPr>
        </a:p>
        <a:p>
          <a:pPr algn="l">
            <a:lnSpc>
              <a:spcPts val="10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115" zoomScaleNormal="75" zoomScaleSheetLayoutView="115" zoomScalePageLayoutView="85" workbookViewId="0">
      <selection activeCell="AZ190" sqref="A190:XFD19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0"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11</v>
      </c>
      <c r="AT2" s="204"/>
      <c r="AU2" s="204"/>
      <c r="AV2" s="42" t="str">
        <f>IF(AW2="", "", "-")</f>
        <v/>
      </c>
      <c r="AW2" s="387"/>
      <c r="AX2" s="387"/>
    </row>
    <row r="3" spans="1:50" ht="21" customHeight="1" thickBot="1" x14ac:dyDescent="0.25">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520</v>
      </c>
      <c r="AK3" s="512"/>
      <c r="AL3" s="512"/>
      <c r="AM3" s="512"/>
      <c r="AN3" s="512"/>
      <c r="AO3" s="512"/>
      <c r="AP3" s="512"/>
      <c r="AQ3" s="512"/>
      <c r="AR3" s="512"/>
      <c r="AS3" s="512"/>
      <c r="AT3" s="512"/>
      <c r="AU3" s="512"/>
      <c r="AV3" s="512"/>
      <c r="AW3" s="512"/>
      <c r="AX3" s="24" t="s">
        <v>64</v>
      </c>
    </row>
    <row r="4" spans="1:50" ht="24.75" customHeight="1" x14ac:dyDescent="0.2">
      <c r="A4" s="716" t="s">
        <v>25</v>
      </c>
      <c r="B4" s="717"/>
      <c r="C4" s="717"/>
      <c r="D4" s="717"/>
      <c r="E4" s="717"/>
      <c r="F4" s="717"/>
      <c r="G4" s="690" t="s">
        <v>480</v>
      </c>
      <c r="H4" s="691"/>
      <c r="I4" s="691"/>
      <c r="J4" s="691"/>
      <c r="K4" s="691"/>
      <c r="L4" s="691"/>
      <c r="M4" s="691"/>
      <c r="N4" s="691"/>
      <c r="O4" s="691"/>
      <c r="P4" s="691"/>
      <c r="Q4" s="691"/>
      <c r="R4" s="691"/>
      <c r="S4" s="691"/>
      <c r="T4" s="691"/>
      <c r="U4" s="691"/>
      <c r="V4" s="691"/>
      <c r="W4" s="691"/>
      <c r="X4" s="692"/>
      <c r="Y4" s="693" t="s">
        <v>1</v>
      </c>
      <c r="Z4" s="694"/>
      <c r="AA4" s="694"/>
      <c r="AB4" s="694"/>
      <c r="AC4" s="694"/>
      <c r="AD4" s="695"/>
      <c r="AE4" s="696" t="s">
        <v>482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66</v>
      </c>
      <c r="B5" s="702"/>
      <c r="C5" s="702"/>
      <c r="D5" s="702"/>
      <c r="E5" s="702"/>
      <c r="F5" s="703"/>
      <c r="G5" s="545" t="s">
        <v>481</v>
      </c>
      <c r="H5" s="546"/>
      <c r="I5" s="546"/>
      <c r="J5" s="546"/>
      <c r="K5" s="546"/>
      <c r="L5" s="546"/>
      <c r="M5" s="547" t="s">
        <v>65</v>
      </c>
      <c r="N5" s="548"/>
      <c r="O5" s="548"/>
      <c r="P5" s="548"/>
      <c r="Q5" s="548"/>
      <c r="R5" s="549"/>
      <c r="S5" s="550" t="s">
        <v>69</v>
      </c>
      <c r="T5" s="546"/>
      <c r="U5" s="546"/>
      <c r="V5" s="546"/>
      <c r="W5" s="546"/>
      <c r="X5" s="551"/>
      <c r="Y5" s="707" t="s">
        <v>3</v>
      </c>
      <c r="Z5" s="708"/>
      <c r="AA5" s="708"/>
      <c r="AB5" s="708"/>
      <c r="AC5" s="708"/>
      <c r="AD5" s="709"/>
      <c r="AE5" s="710" t="s">
        <v>483</v>
      </c>
      <c r="AF5" s="711"/>
      <c r="AG5" s="711"/>
      <c r="AH5" s="711"/>
      <c r="AI5" s="711"/>
      <c r="AJ5" s="711"/>
      <c r="AK5" s="711"/>
      <c r="AL5" s="711"/>
      <c r="AM5" s="711"/>
      <c r="AN5" s="711"/>
      <c r="AO5" s="711"/>
      <c r="AP5" s="712"/>
      <c r="AQ5" s="713" t="s">
        <v>541</v>
      </c>
      <c r="AR5" s="714"/>
      <c r="AS5" s="714"/>
      <c r="AT5" s="714"/>
      <c r="AU5" s="714"/>
      <c r="AV5" s="714"/>
      <c r="AW5" s="714"/>
      <c r="AX5" s="715"/>
    </row>
    <row r="6" spans="1:50" ht="28" customHeight="1" x14ac:dyDescent="0.2">
      <c r="A6" s="718" t="s">
        <v>4</v>
      </c>
      <c r="B6" s="719"/>
      <c r="C6" s="719"/>
      <c r="D6" s="719"/>
      <c r="E6" s="719"/>
      <c r="F6" s="719"/>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80" customHeight="1" x14ac:dyDescent="0.2">
      <c r="A7" s="820" t="s">
        <v>22</v>
      </c>
      <c r="B7" s="821"/>
      <c r="C7" s="821"/>
      <c r="D7" s="821"/>
      <c r="E7" s="821"/>
      <c r="F7" s="822"/>
      <c r="G7" s="823" t="s">
        <v>484</v>
      </c>
      <c r="H7" s="824"/>
      <c r="I7" s="824"/>
      <c r="J7" s="824"/>
      <c r="K7" s="824"/>
      <c r="L7" s="824"/>
      <c r="M7" s="824"/>
      <c r="N7" s="824"/>
      <c r="O7" s="824"/>
      <c r="P7" s="824"/>
      <c r="Q7" s="824"/>
      <c r="R7" s="824"/>
      <c r="S7" s="824"/>
      <c r="T7" s="824"/>
      <c r="U7" s="824"/>
      <c r="V7" s="824"/>
      <c r="W7" s="824"/>
      <c r="X7" s="825"/>
      <c r="Y7" s="385" t="s">
        <v>312</v>
      </c>
      <c r="Z7" s="286"/>
      <c r="AA7" s="286"/>
      <c r="AB7" s="286"/>
      <c r="AC7" s="286"/>
      <c r="AD7" s="386"/>
      <c r="AE7" s="373" t="s">
        <v>529</v>
      </c>
      <c r="AF7" s="374"/>
      <c r="AG7" s="374"/>
      <c r="AH7" s="374"/>
      <c r="AI7" s="374"/>
      <c r="AJ7" s="374"/>
      <c r="AK7" s="374"/>
      <c r="AL7" s="374"/>
      <c r="AM7" s="374"/>
      <c r="AN7" s="374"/>
      <c r="AO7" s="374"/>
      <c r="AP7" s="374"/>
      <c r="AQ7" s="374"/>
      <c r="AR7" s="374"/>
      <c r="AS7" s="374"/>
      <c r="AT7" s="374"/>
      <c r="AU7" s="374"/>
      <c r="AV7" s="374"/>
      <c r="AW7" s="374"/>
      <c r="AX7" s="375"/>
    </row>
    <row r="8" spans="1:50" ht="33" customHeight="1" x14ac:dyDescent="0.2">
      <c r="A8" s="820" t="s">
        <v>211</v>
      </c>
      <c r="B8" s="821"/>
      <c r="C8" s="821"/>
      <c r="D8" s="821"/>
      <c r="E8" s="821"/>
      <c r="F8" s="822"/>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31"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2"/>
    </row>
    <row r="9" spans="1:50" ht="56.5" customHeight="1" x14ac:dyDescent="0.2">
      <c r="A9" s="135" t="s">
        <v>23</v>
      </c>
      <c r="B9" s="136"/>
      <c r="C9" s="136"/>
      <c r="D9" s="136"/>
      <c r="E9" s="136"/>
      <c r="F9" s="136"/>
      <c r="G9" s="559" t="s">
        <v>544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46.5" customHeight="1" x14ac:dyDescent="0.2">
      <c r="A10" s="733" t="s">
        <v>29</v>
      </c>
      <c r="B10" s="734"/>
      <c r="C10" s="734"/>
      <c r="D10" s="734"/>
      <c r="E10" s="734"/>
      <c r="F10" s="734"/>
      <c r="G10" s="664" t="s">
        <v>558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0.5" customHeight="1" x14ac:dyDescent="0.2">
      <c r="A11" s="733" t="s">
        <v>5</v>
      </c>
      <c r="B11" s="734"/>
      <c r="C11" s="734"/>
      <c r="D11" s="734"/>
      <c r="E11" s="734"/>
      <c r="F11" s="742"/>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129" t="s">
        <v>24</v>
      </c>
      <c r="B12" s="130"/>
      <c r="C12" s="130"/>
      <c r="D12" s="130"/>
      <c r="E12" s="130"/>
      <c r="F12" s="131"/>
      <c r="G12" s="670"/>
      <c r="H12" s="671"/>
      <c r="I12" s="671"/>
      <c r="J12" s="671"/>
      <c r="K12" s="671"/>
      <c r="L12" s="671"/>
      <c r="M12" s="671"/>
      <c r="N12" s="671"/>
      <c r="O12" s="671"/>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5"/>
    </row>
    <row r="13" spans="1:50" ht="21" customHeight="1" x14ac:dyDescent="0.2">
      <c r="A13" s="132"/>
      <c r="B13" s="133"/>
      <c r="C13" s="133"/>
      <c r="D13" s="133"/>
      <c r="E13" s="133"/>
      <c r="F13" s="134"/>
      <c r="G13" s="736" t="s">
        <v>6</v>
      </c>
      <c r="H13" s="737"/>
      <c r="I13" s="625" t="s">
        <v>7</v>
      </c>
      <c r="J13" s="626"/>
      <c r="K13" s="626"/>
      <c r="L13" s="626"/>
      <c r="M13" s="626"/>
      <c r="N13" s="626"/>
      <c r="O13" s="627"/>
      <c r="P13" s="102">
        <v>23</v>
      </c>
      <c r="Q13" s="103"/>
      <c r="R13" s="103"/>
      <c r="S13" s="103"/>
      <c r="T13" s="103"/>
      <c r="U13" s="103"/>
      <c r="V13" s="104"/>
      <c r="W13" s="102">
        <v>23</v>
      </c>
      <c r="X13" s="103"/>
      <c r="Y13" s="103"/>
      <c r="Z13" s="103"/>
      <c r="AA13" s="103"/>
      <c r="AB13" s="103"/>
      <c r="AC13" s="104"/>
      <c r="AD13" s="102">
        <v>23</v>
      </c>
      <c r="AE13" s="103"/>
      <c r="AF13" s="103"/>
      <c r="AG13" s="103"/>
      <c r="AH13" s="103"/>
      <c r="AI13" s="103"/>
      <c r="AJ13" s="104"/>
      <c r="AK13" s="102">
        <v>23</v>
      </c>
      <c r="AL13" s="103"/>
      <c r="AM13" s="103"/>
      <c r="AN13" s="103"/>
      <c r="AO13" s="103"/>
      <c r="AP13" s="103"/>
      <c r="AQ13" s="104"/>
      <c r="AR13" s="99">
        <v>23</v>
      </c>
      <c r="AS13" s="100"/>
      <c r="AT13" s="100"/>
      <c r="AU13" s="100"/>
      <c r="AV13" s="100"/>
      <c r="AW13" s="100"/>
      <c r="AX13" s="384"/>
    </row>
    <row r="14" spans="1:50" ht="21" customHeight="1" x14ac:dyDescent="0.2">
      <c r="A14" s="132"/>
      <c r="B14" s="133"/>
      <c r="C14" s="133"/>
      <c r="D14" s="133"/>
      <c r="E14" s="133"/>
      <c r="F14" s="134"/>
      <c r="G14" s="738"/>
      <c r="H14" s="739"/>
      <c r="I14" s="562" t="s">
        <v>8</v>
      </c>
      <c r="J14" s="616"/>
      <c r="K14" s="616"/>
      <c r="L14" s="616"/>
      <c r="M14" s="616"/>
      <c r="N14" s="616"/>
      <c r="O14" s="617"/>
      <c r="P14" s="102" t="s">
        <v>484</v>
      </c>
      <c r="Q14" s="103"/>
      <c r="R14" s="103"/>
      <c r="S14" s="103"/>
      <c r="T14" s="103"/>
      <c r="U14" s="103"/>
      <c r="V14" s="104"/>
      <c r="W14" s="102" t="s">
        <v>484</v>
      </c>
      <c r="X14" s="103"/>
      <c r="Y14" s="103"/>
      <c r="Z14" s="103"/>
      <c r="AA14" s="103"/>
      <c r="AB14" s="103"/>
      <c r="AC14" s="104"/>
      <c r="AD14" s="102" t="s">
        <v>484</v>
      </c>
      <c r="AE14" s="103"/>
      <c r="AF14" s="103"/>
      <c r="AG14" s="103"/>
      <c r="AH14" s="103"/>
      <c r="AI14" s="103"/>
      <c r="AJ14" s="104"/>
      <c r="AK14" s="102" t="s">
        <v>552</v>
      </c>
      <c r="AL14" s="103"/>
      <c r="AM14" s="103"/>
      <c r="AN14" s="103"/>
      <c r="AO14" s="103"/>
      <c r="AP14" s="103"/>
      <c r="AQ14" s="104"/>
      <c r="AR14" s="654"/>
      <c r="AS14" s="654"/>
      <c r="AT14" s="654"/>
      <c r="AU14" s="654"/>
      <c r="AV14" s="654"/>
      <c r="AW14" s="654"/>
      <c r="AX14" s="655"/>
    </row>
    <row r="15" spans="1:50" ht="21" customHeight="1" x14ac:dyDescent="0.2">
      <c r="A15" s="132"/>
      <c r="B15" s="133"/>
      <c r="C15" s="133"/>
      <c r="D15" s="133"/>
      <c r="E15" s="133"/>
      <c r="F15" s="134"/>
      <c r="G15" s="738"/>
      <c r="H15" s="739"/>
      <c r="I15" s="562" t="s">
        <v>50</v>
      </c>
      <c r="J15" s="563"/>
      <c r="K15" s="563"/>
      <c r="L15" s="563"/>
      <c r="M15" s="563"/>
      <c r="N15" s="563"/>
      <c r="O15" s="564"/>
      <c r="P15" s="102" t="s">
        <v>484</v>
      </c>
      <c r="Q15" s="103"/>
      <c r="R15" s="103"/>
      <c r="S15" s="103"/>
      <c r="T15" s="103"/>
      <c r="U15" s="103"/>
      <c r="V15" s="104"/>
      <c r="W15" s="102" t="s">
        <v>484</v>
      </c>
      <c r="X15" s="103"/>
      <c r="Y15" s="103"/>
      <c r="Z15" s="103"/>
      <c r="AA15" s="103"/>
      <c r="AB15" s="103"/>
      <c r="AC15" s="104"/>
      <c r="AD15" s="102" t="s">
        <v>484</v>
      </c>
      <c r="AE15" s="103"/>
      <c r="AF15" s="103"/>
      <c r="AG15" s="103"/>
      <c r="AH15" s="103"/>
      <c r="AI15" s="103"/>
      <c r="AJ15" s="104"/>
      <c r="AK15" s="102" t="s">
        <v>552</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8"/>
      <c r="H16" s="739"/>
      <c r="I16" s="562" t="s">
        <v>51</v>
      </c>
      <c r="J16" s="563"/>
      <c r="K16" s="563"/>
      <c r="L16" s="563"/>
      <c r="M16" s="563"/>
      <c r="N16" s="563"/>
      <c r="O16" s="564"/>
      <c r="P16" s="102" t="s">
        <v>484</v>
      </c>
      <c r="Q16" s="103"/>
      <c r="R16" s="103"/>
      <c r="S16" s="103"/>
      <c r="T16" s="103"/>
      <c r="U16" s="103"/>
      <c r="V16" s="104"/>
      <c r="W16" s="102" t="s">
        <v>484</v>
      </c>
      <c r="X16" s="103"/>
      <c r="Y16" s="103"/>
      <c r="Z16" s="103"/>
      <c r="AA16" s="103"/>
      <c r="AB16" s="103"/>
      <c r="AC16" s="104"/>
      <c r="AD16" s="102" t="s">
        <v>484</v>
      </c>
      <c r="AE16" s="103"/>
      <c r="AF16" s="103"/>
      <c r="AG16" s="103"/>
      <c r="AH16" s="103"/>
      <c r="AI16" s="103"/>
      <c r="AJ16" s="104"/>
      <c r="AK16" s="102" t="s">
        <v>552</v>
      </c>
      <c r="AL16" s="103"/>
      <c r="AM16" s="103"/>
      <c r="AN16" s="103"/>
      <c r="AO16" s="103"/>
      <c r="AP16" s="103"/>
      <c r="AQ16" s="104"/>
      <c r="AR16" s="667"/>
      <c r="AS16" s="668"/>
      <c r="AT16" s="668"/>
      <c r="AU16" s="668"/>
      <c r="AV16" s="668"/>
      <c r="AW16" s="668"/>
      <c r="AX16" s="669"/>
    </row>
    <row r="17" spans="1:50" ht="24.75" customHeight="1" x14ac:dyDescent="0.2">
      <c r="A17" s="132"/>
      <c r="B17" s="133"/>
      <c r="C17" s="133"/>
      <c r="D17" s="133"/>
      <c r="E17" s="133"/>
      <c r="F17" s="134"/>
      <c r="G17" s="738"/>
      <c r="H17" s="739"/>
      <c r="I17" s="562" t="s">
        <v>49</v>
      </c>
      <c r="J17" s="616"/>
      <c r="K17" s="616"/>
      <c r="L17" s="616"/>
      <c r="M17" s="616"/>
      <c r="N17" s="616"/>
      <c r="O17" s="617"/>
      <c r="P17" s="102" t="s">
        <v>484</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t="s">
        <v>552</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40"/>
      <c r="H18" s="741"/>
      <c r="I18" s="728" t="s">
        <v>20</v>
      </c>
      <c r="J18" s="729"/>
      <c r="K18" s="729"/>
      <c r="L18" s="729"/>
      <c r="M18" s="729"/>
      <c r="N18" s="729"/>
      <c r="O18" s="730"/>
      <c r="P18" s="108">
        <f>SUM(P13:V17)</f>
        <v>23</v>
      </c>
      <c r="Q18" s="109"/>
      <c r="R18" s="109"/>
      <c r="S18" s="109"/>
      <c r="T18" s="109"/>
      <c r="U18" s="109"/>
      <c r="V18" s="110"/>
      <c r="W18" s="108">
        <f>SUM(W13:AC17)</f>
        <v>23</v>
      </c>
      <c r="X18" s="109"/>
      <c r="Y18" s="109"/>
      <c r="Z18" s="109"/>
      <c r="AA18" s="109"/>
      <c r="AB18" s="109"/>
      <c r="AC18" s="110"/>
      <c r="AD18" s="108">
        <f>SUM(AD13:AJ17)</f>
        <v>23</v>
      </c>
      <c r="AE18" s="109"/>
      <c r="AF18" s="109"/>
      <c r="AG18" s="109"/>
      <c r="AH18" s="109"/>
      <c r="AI18" s="109"/>
      <c r="AJ18" s="110"/>
      <c r="AK18" s="108">
        <f>SUM(AK13:AQ17)</f>
        <v>23</v>
      </c>
      <c r="AL18" s="109"/>
      <c r="AM18" s="109"/>
      <c r="AN18" s="109"/>
      <c r="AO18" s="109"/>
      <c r="AP18" s="109"/>
      <c r="AQ18" s="110"/>
      <c r="AR18" s="108">
        <f>SUM(AR13:AX17)</f>
        <v>23</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21</v>
      </c>
      <c r="Q19" s="103"/>
      <c r="R19" s="103"/>
      <c r="S19" s="103"/>
      <c r="T19" s="103"/>
      <c r="U19" s="103"/>
      <c r="V19" s="104"/>
      <c r="W19" s="102">
        <v>22</v>
      </c>
      <c r="X19" s="103"/>
      <c r="Y19" s="103"/>
      <c r="Z19" s="103"/>
      <c r="AA19" s="103"/>
      <c r="AB19" s="103"/>
      <c r="AC19" s="104"/>
      <c r="AD19" s="102">
        <v>22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0.91304347826086951</v>
      </c>
      <c r="Q20" s="526"/>
      <c r="R20" s="526"/>
      <c r="S20" s="526"/>
      <c r="T20" s="526"/>
      <c r="U20" s="526"/>
      <c r="V20" s="526"/>
      <c r="W20" s="526">
        <f t="shared" ref="W20" si="0">IF(W18=0, "-", SUM(W19)/W18)</f>
        <v>0.95652173913043481</v>
      </c>
      <c r="X20" s="526"/>
      <c r="Y20" s="526"/>
      <c r="Z20" s="526"/>
      <c r="AA20" s="526"/>
      <c r="AB20" s="526"/>
      <c r="AC20" s="526"/>
      <c r="AD20" s="526">
        <f t="shared" ref="AD20" si="1">IF(AD18=0, "-", SUM(AD19)/AD18)</f>
        <v>0.95652173913043481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23" t="s">
        <v>278</v>
      </c>
      <c r="H21" s="924"/>
      <c r="I21" s="924"/>
      <c r="J21" s="924"/>
      <c r="K21" s="924"/>
      <c r="L21" s="924"/>
      <c r="M21" s="924"/>
      <c r="N21" s="924"/>
      <c r="O21" s="924"/>
      <c r="P21" s="526">
        <f>IF(P19=0, "-", SUM(P19)/SUM(P13,P14))</f>
        <v>0.91304347826086951</v>
      </c>
      <c r="Q21" s="526"/>
      <c r="R21" s="526"/>
      <c r="S21" s="526"/>
      <c r="T21" s="526"/>
      <c r="U21" s="526"/>
      <c r="V21" s="526"/>
      <c r="W21" s="526">
        <f t="shared" ref="W21" si="2">IF(W19=0, "-", SUM(W19)/SUM(W13,W14))</f>
        <v>0.95652173913043481</v>
      </c>
      <c r="X21" s="526"/>
      <c r="Y21" s="526"/>
      <c r="Z21" s="526"/>
      <c r="AA21" s="526"/>
      <c r="AB21" s="526"/>
      <c r="AC21" s="526"/>
      <c r="AD21" s="526">
        <f t="shared" ref="AD21" si="3">IF(AD19=0, "-", SUM(AD19)/SUM(AD13,AD14))</f>
        <v>0.95652173913043481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485</v>
      </c>
      <c r="H23" s="177"/>
      <c r="I23" s="177"/>
      <c r="J23" s="177"/>
      <c r="K23" s="177"/>
      <c r="L23" s="177"/>
      <c r="M23" s="177"/>
      <c r="N23" s="177"/>
      <c r="O23" s="178"/>
      <c r="P23" s="99">
        <v>23</v>
      </c>
      <c r="Q23" s="100"/>
      <c r="R23" s="100"/>
      <c r="S23" s="100"/>
      <c r="T23" s="100"/>
      <c r="U23" s="100"/>
      <c r="V23" s="101"/>
      <c r="W23" s="99">
        <v>23</v>
      </c>
      <c r="X23" s="100"/>
      <c r="Y23" s="100"/>
      <c r="Z23" s="100"/>
      <c r="AA23" s="100"/>
      <c r="AB23" s="100"/>
      <c r="AC23" s="101"/>
      <c r="AD23" s="193" t="s">
        <v>331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23</v>
      </c>
      <c r="Q29" s="103"/>
      <c r="R29" s="103"/>
      <c r="S29" s="103"/>
      <c r="T29" s="103"/>
      <c r="U29" s="103"/>
      <c r="V29" s="104"/>
      <c r="W29" s="208">
        <f>AR13</f>
        <v>23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489</v>
      </c>
      <c r="AV31" s="261"/>
      <c r="AW31" s="369" t="s">
        <v>177</v>
      </c>
      <c r="AX31" s="370"/>
    </row>
    <row r="32" spans="1:50" ht="23.25" customHeight="1" x14ac:dyDescent="0.2">
      <c r="A32" s="502"/>
      <c r="B32" s="500"/>
      <c r="C32" s="500"/>
      <c r="D32" s="500"/>
      <c r="E32" s="500"/>
      <c r="F32" s="501"/>
      <c r="G32" s="527" t="s">
        <v>486</v>
      </c>
      <c r="H32" s="528"/>
      <c r="I32" s="528"/>
      <c r="J32" s="528"/>
      <c r="K32" s="528"/>
      <c r="L32" s="528"/>
      <c r="M32" s="528"/>
      <c r="N32" s="528"/>
      <c r="O32" s="529"/>
      <c r="P32" s="151" t="s">
        <v>487</v>
      </c>
      <c r="Q32" s="151"/>
      <c r="R32" s="151"/>
      <c r="S32" s="151"/>
      <c r="T32" s="151"/>
      <c r="U32" s="151"/>
      <c r="V32" s="151"/>
      <c r="W32" s="151"/>
      <c r="X32" s="222"/>
      <c r="Y32" s="328" t="s">
        <v>12</v>
      </c>
      <c r="Z32" s="536"/>
      <c r="AA32" s="537"/>
      <c r="AB32" s="538" t="s">
        <v>488</v>
      </c>
      <c r="AC32" s="538"/>
      <c r="AD32" s="538"/>
      <c r="AE32" s="354">
        <v>183</v>
      </c>
      <c r="AF32" s="355"/>
      <c r="AG32" s="355"/>
      <c r="AH32" s="355"/>
      <c r="AI32" s="354">
        <v>213</v>
      </c>
      <c r="AJ32" s="355"/>
      <c r="AK32" s="355"/>
      <c r="AL32" s="355"/>
      <c r="AM32" s="354">
        <v>231</v>
      </c>
      <c r="AN32" s="355"/>
      <c r="AO32" s="355"/>
      <c r="AP32" s="355"/>
      <c r="AQ32" s="105" t="s">
        <v>489</v>
      </c>
      <c r="AR32" s="106"/>
      <c r="AS32" s="106"/>
      <c r="AT32" s="107"/>
      <c r="AU32" s="355" t="s">
        <v>489</v>
      </c>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488</v>
      </c>
      <c r="AC33" s="509"/>
      <c r="AD33" s="509"/>
      <c r="AE33" s="354">
        <v>147</v>
      </c>
      <c r="AF33" s="355"/>
      <c r="AG33" s="355"/>
      <c r="AH33" s="355"/>
      <c r="AI33" s="354">
        <v>183</v>
      </c>
      <c r="AJ33" s="355"/>
      <c r="AK33" s="355"/>
      <c r="AL33" s="355"/>
      <c r="AM33" s="354">
        <v>213</v>
      </c>
      <c r="AN33" s="355"/>
      <c r="AO33" s="355"/>
      <c r="AP33" s="355"/>
      <c r="AQ33" s="105">
        <v>231</v>
      </c>
      <c r="AR33" s="106"/>
      <c r="AS33" s="106"/>
      <c r="AT33" s="107"/>
      <c r="AU33" s="355" t="s">
        <v>489</v>
      </c>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f>AE32/AE33*100</f>
        <v>124.48979591836735</v>
      </c>
      <c r="AF34" s="355"/>
      <c r="AG34" s="355"/>
      <c r="AH34" s="355"/>
      <c r="AI34" s="354">
        <f t="shared" ref="AI34" si="4">AI32/AI33*100</f>
        <v>116.39344262295081</v>
      </c>
      <c r="AJ34" s="355"/>
      <c r="AK34" s="355"/>
      <c r="AL34" s="355"/>
      <c r="AM34" s="354">
        <f t="shared" ref="AM34" si="5">AM32/AM33*100</f>
        <v>108.45070422535213</v>
      </c>
      <c r="AN34" s="355"/>
      <c r="AO34" s="355"/>
      <c r="AP34" s="355"/>
      <c r="AQ34" s="105" t="s">
        <v>489</v>
      </c>
      <c r="AR34" s="106"/>
      <c r="AS34" s="106"/>
      <c r="AT34" s="107"/>
      <c r="AU34" s="355" t="s">
        <v>489</v>
      </c>
      <c r="AV34" s="355"/>
      <c r="AW34" s="355"/>
      <c r="AX34" s="357"/>
    </row>
    <row r="35" spans="1:50" ht="28.5" customHeight="1" x14ac:dyDescent="0.2">
      <c r="A35" s="893" t="s">
        <v>303</v>
      </c>
      <c r="B35" s="894"/>
      <c r="C35" s="894"/>
      <c r="D35" s="894"/>
      <c r="E35" s="894"/>
      <c r="F35" s="895"/>
      <c r="G35" s="899" t="s">
        <v>490</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8.5" customHeight="1" thickBot="1" x14ac:dyDescent="0.2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2">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93" t="s">
        <v>303</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2">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93" t="s">
        <v>303</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2">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93" t="s">
        <v>303</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2">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93" t="s">
        <v>303</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2">
      <c r="A65" s="852" t="s">
        <v>275</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270</v>
      </c>
      <c r="X65" s="864"/>
      <c r="Y65" s="867"/>
      <c r="Z65" s="867"/>
      <c r="AA65" s="868"/>
      <c r="AB65" s="861" t="s">
        <v>11</v>
      </c>
      <c r="AC65" s="857"/>
      <c r="AD65" s="858"/>
      <c r="AE65" s="358" t="s">
        <v>315</v>
      </c>
      <c r="AF65" s="359"/>
      <c r="AG65" s="359"/>
      <c r="AH65" s="360"/>
      <c r="AI65" s="358" t="s">
        <v>313</v>
      </c>
      <c r="AJ65" s="359"/>
      <c r="AK65" s="359"/>
      <c r="AL65" s="360"/>
      <c r="AM65" s="365" t="s">
        <v>342</v>
      </c>
      <c r="AN65" s="365"/>
      <c r="AO65" s="365"/>
      <c r="AP65" s="365"/>
      <c r="AQ65" s="861" t="s">
        <v>187</v>
      </c>
      <c r="AR65" s="857"/>
      <c r="AS65" s="857"/>
      <c r="AT65" s="858"/>
      <c r="AU65" s="973" t="s">
        <v>133</v>
      </c>
      <c r="AV65" s="973"/>
      <c r="AW65" s="973"/>
      <c r="AX65" s="974"/>
    </row>
    <row r="66" spans="1:50"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2"/>
      <c r="AF66" s="323"/>
      <c r="AG66" s="323"/>
      <c r="AH66" s="324"/>
      <c r="AI66" s="322"/>
      <c r="AJ66" s="323"/>
      <c r="AK66" s="323"/>
      <c r="AL66" s="324"/>
      <c r="AM66" s="366"/>
      <c r="AN66" s="366"/>
      <c r="AO66" s="366"/>
      <c r="AP66" s="366"/>
      <c r="AQ66" s="260"/>
      <c r="AR66" s="261"/>
      <c r="AS66" s="859" t="s">
        <v>188</v>
      </c>
      <c r="AT66" s="860"/>
      <c r="AU66" s="261"/>
      <c r="AV66" s="261"/>
      <c r="AW66" s="859" t="s">
        <v>273</v>
      </c>
      <c r="AX66" s="975"/>
    </row>
    <row r="67" spans="1:50" ht="23.25" hidden="1" customHeight="1" x14ac:dyDescent="0.2">
      <c r="A67" s="845"/>
      <c r="B67" s="846"/>
      <c r="C67" s="846"/>
      <c r="D67" s="846"/>
      <c r="E67" s="846"/>
      <c r="F67" s="847"/>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293</v>
      </c>
      <c r="AC67" s="948"/>
      <c r="AD67" s="948"/>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293</v>
      </c>
      <c r="AC68" s="971"/>
      <c r="AD68" s="971"/>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294</v>
      </c>
      <c r="AC69" s="972"/>
      <c r="AD69" s="972"/>
      <c r="AE69" s="808"/>
      <c r="AF69" s="809"/>
      <c r="AG69" s="809"/>
      <c r="AH69" s="809"/>
      <c r="AI69" s="808"/>
      <c r="AJ69" s="809"/>
      <c r="AK69" s="809"/>
      <c r="AL69" s="809"/>
      <c r="AM69" s="808"/>
      <c r="AN69" s="809"/>
      <c r="AO69" s="809"/>
      <c r="AP69" s="809"/>
      <c r="AQ69" s="354"/>
      <c r="AR69" s="355"/>
      <c r="AS69" s="355"/>
      <c r="AT69" s="356"/>
      <c r="AU69" s="355"/>
      <c r="AV69" s="355"/>
      <c r="AW69" s="355"/>
      <c r="AX69" s="357"/>
    </row>
    <row r="70" spans="1:50" ht="23.25" hidden="1" customHeight="1" x14ac:dyDescent="0.2">
      <c r="A70" s="845" t="s">
        <v>279</v>
      </c>
      <c r="B70" s="846"/>
      <c r="C70" s="846"/>
      <c r="D70" s="846"/>
      <c r="E70" s="846"/>
      <c r="F70" s="847"/>
      <c r="G70" s="936" t="s">
        <v>190</v>
      </c>
      <c r="H70" s="937"/>
      <c r="I70" s="937"/>
      <c r="J70" s="937"/>
      <c r="K70" s="937"/>
      <c r="L70" s="937"/>
      <c r="M70" s="937"/>
      <c r="N70" s="937"/>
      <c r="O70" s="937"/>
      <c r="P70" s="937"/>
      <c r="Q70" s="937"/>
      <c r="R70" s="937"/>
      <c r="S70" s="937"/>
      <c r="T70" s="937"/>
      <c r="U70" s="937"/>
      <c r="V70" s="937"/>
      <c r="W70" s="940" t="s">
        <v>292</v>
      </c>
      <c r="X70" s="941"/>
      <c r="Y70" s="946" t="s">
        <v>12</v>
      </c>
      <c r="Z70" s="946"/>
      <c r="AA70" s="947"/>
      <c r="AB70" s="948" t="s">
        <v>293</v>
      </c>
      <c r="AC70" s="948"/>
      <c r="AD70" s="948"/>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293</v>
      </c>
      <c r="AC71" s="971"/>
      <c r="AD71" s="971"/>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294</v>
      </c>
      <c r="AC72" s="972"/>
      <c r="AD72" s="972"/>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31" t="s">
        <v>275</v>
      </c>
      <c r="B73" s="832"/>
      <c r="C73" s="832"/>
      <c r="D73" s="832"/>
      <c r="E73" s="832"/>
      <c r="F73" s="833"/>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2">
      <c r="A74" s="834"/>
      <c r="B74" s="835"/>
      <c r="C74" s="835"/>
      <c r="D74" s="835"/>
      <c r="E74" s="835"/>
      <c r="F74" s="836"/>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4"/>
      <c r="B75" s="835"/>
      <c r="C75" s="835"/>
      <c r="D75" s="835"/>
      <c r="E75" s="835"/>
      <c r="F75" s="836"/>
      <c r="G75" s="775"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4"/>
      <c r="B76" s="835"/>
      <c r="C76" s="835"/>
      <c r="D76" s="835"/>
      <c r="E76" s="835"/>
      <c r="F76" s="836"/>
      <c r="G76" s="776"/>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4"/>
      <c r="B77" s="835"/>
      <c r="C77" s="835"/>
      <c r="D77" s="835"/>
      <c r="E77" s="835"/>
      <c r="F77" s="836"/>
      <c r="G77" s="777"/>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8" t="s">
        <v>306</v>
      </c>
      <c r="B78" s="909"/>
      <c r="C78" s="909"/>
      <c r="D78" s="909"/>
      <c r="E78" s="906" t="s">
        <v>253</v>
      </c>
      <c r="F78" s="907"/>
      <c r="G78" s="47" t="s">
        <v>190</v>
      </c>
      <c r="H78" s="786"/>
      <c r="I78" s="234"/>
      <c r="J78" s="234"/>
      <c r="K78" s="234"/>
      <c r="L78" s="234"/>
      <c r="M78" s="234"/>
      <c r="N78" s="234"/>
      <c r="O78" s="787"/>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269</v>
      </c>
      <c r="AP79" s="139"/>
      <c r="AQ79" s="139"/>
      <c r="AR79" s="66" t="s">
        <v>267</v>
      </c>
      <c r="AS79" s="138"/>
      <c r="AT79" s="139"/>
      <c r="AU79" s="139"/>
      <c r="AV79" s="139"/>
      <c r="AW79" s="139"/>
      <c r="AX79" s="140"/>
    </row>
    <row r="80" spans="1:50" ht="18.75" hidden="1" customHeight="1" x14ac:dyDescent="0.2">
      <c r="A80" s="506" t="s">
        <v>146</v>
      </c>
      <c r="B80" s="840" t="s">
        <v>266</v>
      </c>
      <c r="C80" s="841"/>
      <c r="D80" s="841"/>
      <c r="E80" s="841"/>
      <c r="F80" s="842"/>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2">
      <c r="A81" s="507"/>
      <c r="B81" s="843"/>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43"/>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6"/>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43"/>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7"/>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4"/>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8"/>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8" t="s">
        <v>60</v>
      </c>
      <c r="H85" s="773"/>
      <c r="I85" s="773"/>
      <c r="J85" s="773"/>
      <c r="K85" s="773"/>
      <c r="L85" s="773"/>
      <c r="M85" s="773"/>
      <c r="N85" s="773"/>
      <c r="O85" s="774"/>
      <c r="P85" s="772" t="s">
        <v>62</v>
      </c>
      <c r="Q85" s="773"/>
      <c r="R85" s="773"/>
      <c r="S85" s="773"/>
      <c r="T85" s="773"/>
      <c r="U85" s="773"/>
      <c r="V85" s="773"/>
      <c r="W85" s="773"/>
      <c r="X85" s="774"/>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93"/>
      <c r="R87" s="793"/>
      <c r="S87" s="793"/>
      <c r="T87" s="793"/>
      <c r="U87" s="793"/>
      <c r="V87" s="793"/>
      <c r="W87" s="793"/>
      <c r="X87" s="794"/>
      <c r="Y87" s="749" t="s">
        <v>61</v>
      </c>
      <c r="Z87" s="750"/>
      <c r="AA87" s="751"/>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5"/>
      <c r="Q88" s="795"/>
      <c r="R88" s="795"/>
      <c r="S88" s="795"/>
      <c r="T88" s="795"/>
      <c r="U88" s="795"/>
      <c r="V88" s="795"/>
      <c r="W88" s="795"/>
      <c r="X88" s="796"/>
      <c r="Y88" s="723" t="s">
        <v>53</v>
      </c>
      <c r="Z88" s="724"/>
      <c r="AA88" s="725"/>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7"/>
      <c r="Y89" s="723" t="s">
        <v>13</v>
      </c>
      <c r="Z89" s="724"/>
      <c r="AA89" s="725"/>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8" t="s">
        <v>60</v>
      </c>
      <c r="H90" s="773"/>
      <c r="I90" s="773"/>
      <c r="J90" s="773"/>
      <c r="K90" s="773"/>
      <c r="L90" s="773"/>
      <c r="M90" s="773"/>
      <c r="N90" s="773"/>
      <c r="O90" s="774"/>
      <c r="P90" s="772" t="s">
        <v>62</v>
      </c>
      <c r="Q90" s="773"/>
      <c r="R90" s="773"/>
      <c r="S90" s="773"/>
      <c r="T90" s="773"/>
      <c r="U90" s="773"/>
      <c r="V90" s="773"/>
      <c r="W90" s="773"/>
      <c r="X90" s="774"/>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93"/>
      <c r="R92" s="793"/>
      <c r="S92" s="793"/>
      <c r="T92" s="793"/>
      <c r="U92" s="793"/>
      <c r="V92" s="793"/>
      <c r="W92" s="793"/>
      <c r="X92" s="794"/>
      <c r="Y92" s="749" t="s">
        <v>61</v>
      </c>
      <c r="Z92" s="750"/>
      <c r="AA92" s="751"/>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5"/>
      <c r="Q93" s="795"/>
      <c r="R93" s="795"/>
      <c r="S93" s="795"/>
      <c r="T93" s="795"/>
      <c r="U93" s="795"/>
      <c r="V93" s="795"/>
      <c r="W93" s="795"/>
      <c r="X93" s="796"/>
      <c r="Y93" s="723" t="s">
        <v>53</v>
      </c>
      <c r="Z93" s="724"/>
      <c r="AA93" s="725"/>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7"/>
      <c r="Y94" s="723" t="s">
        <v>13</v>
      </c>
      <c r="Z94" s="724"/>
      <c r="AA94" s="725"/>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8" t="s">
        <v>60</v>
      </c>
      <c r="H95" s="773"/>
      <c r="I95" s="773"/>
      <c r="J95" s="773"/>
      <c r="K95" s="773"/>
      <c r="L95" s="773"/>
      <c r="M95" s="773"/>
      <c r="N95" s="773"/>
      <c r="O95" s="774"/>
      <c r="P95" s="772" t="s">
        <v>62</v>
      </c>
      <c r="Q95" s="773"/>
      <c r="R95" s="773"/>
      <c r="S95" s="773"/>
      <c r="T95" s="773"/>
      <c r="U95" s="773"/>
      <c r="V95" s="773"/>
      <c r="W95" s="773"/>
      <c r="X95" s="774"/>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93"/>
      <c r="R97" s="793"/>
      <c r="S97" s="793"/>
      <c r="T97" s="793"/>
      <c r="U97" s="793"/>
      <c r="V97" s="793"/>
      <c r="W97" s="793"/>
      <c r="X97" s="794"/>
      <c r="Y97" s="749" t="s">
        <v>61</v>
      </c>
      <c r="Z97" s="750"/>
      <c r="AA97" s="751"/>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5"/>
      <c r="Q98" s="795"/>
      <c r="R98" s="795"/>
      <c r="S98" s="795"/>
      <c r="T98" s="795"/>
      <c r="U98" s="795"/>
      <c r="V98" s="795"/>
      <c r="W98" s="795"/>
      <c r="X98" s="796"/>
      <c r="Y98" s="723" t="s">
        <v>53</v>
      </c>
      <c r="Z98" s="724"/>
      <c r="AA98" s="725"/>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4"/>
      <c r="C99" s="874"/>
      <c r="D99" s="874"/>
      <c r="E99" s="874"/>
      <c r="F99" s="875"/>
      <c r="G99" s="798"/>
      <c r="H99" s="237"/>
      <c r="I99" s="237"/>
      <c r="J99" s="237"/>
      <c r="K99" s="237"/>
      <c r="L99" s="237"/>
      <c r="M99" s="237"/>
      <c r="N99" s="237"/>
      <c r="O99" s="799"/>
      <c r="P99" s="837"/>
      <c r="Q99" s="837"/>
      <c r="R99" s="837"/>
      <c r="S99" s="837"/>
      <c r="T99" s="837"/>
      <c r="U99" s="837"/>
      <c r="V99" s="837"/>
      <c r="W99" s="837"/>
      <c r="X99" s="838"/>
      <c r="Y99" s="467" t="s">
        <v>13</v>
      </c>
      <c r="Z99" s="468"/>
      <c r="AA99" s="469"/>
      <c r="AB99" s="449" t="s">
        <v>14</v>
      </c>
      <c r="AC99" s="450"/>
      <c r="AD99" s="451"/>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2">
      <c r="A100" s="826" t="s">
        <v>276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2"/>
      <c r="Z100" s="453"/>
      <c r="AA100" s="454"/>
      <c r="AB100" s="851" t="s">
        <v>11</v>
      </c>
      <c r="AC100" s="851"/>
      <c r="AD100" s="851"/>
      <c r="AE100" s="817" t="s">
        <v>315</v>
      </c>
      <c r="AF100" s="818"/>
      <c r="AG100" s="818"/>
      <c r="AH100" s="819"/>
      <c r="AI100" s="817" t="s">
        <v>335</v>
      </c>
      <c r="AJ100" s="818"/>
      <c r="AK100" s="818"/>
      <c r="AL100" s="819"/>
      <c r="AM100" s="817" t="s">
        <v>342</v>
      </c>
      <c r="AN100" s="818"/>
      <c r="AO100" s="818"/>
      <c r="AP100" s="819"/>
      <c r="AQ100" s="925" t="s">
        <v>355</v>
      </c>
      <c r="AR100" s="926"/>
      <c r="AS100" s="926"/>
      <c r="AT100" s="927"/>
      <c r="AU100" s="925" t="s">
        <v>356</v>
      </c>
      <c r="AV100" s="926"/>
      <c r="AW100" s="926"/>
      <c r="AX100" s="928"/>
    </row>
    <row r="101" spans="1:60" ht="23.25" customHeight="1" x14ac:dyDescent="0.2">
      <c r="A101" s="478"/>
      <c r="B101" s="479"/>
      <c r="C101" s="479"/>
      <c r="D101" s="479"/>
      <c r="E101" s="479"/>
      <c r="F101" s="480"/>
      <c r="G101" s="151" t="s">
        <v>553</v>
      </c>
      <c r="H101" s="151"/>
      <c r="I101" s="151"/>
      <c r="J101" s="151"/>
      <c r="K101" s="151"/>
      <c r="L101" s="151"/>
      <c r="M101" s="151"/>
      <c r="N101" s="151"/>
      <c r="O101" s="151"/>
      <c r="P101" s="151"/>
      <c r="Q101" s="151"/>
      <c r="R101" s="151"/>
      <c r="S101" s="151"/>
      <c r="T101" s="151"/>
      <c r="U101" s="151"/>
      <c r="V101" s="151"/>
      <c r="W101" s="151"/>
      <c r="X101" s="222"/>
      <c r="Y101" s="807" t="s">
        <v>54</v>
      </c>
      <c r="Z101" s="708"/>
      <c r="AA101" s="709"/>
      <c r="AB101" s="538" t="s">
        <v>492</v>
      </c>
      <c r="AC101" s="538"/>
      <c r="AD101" s="538"/>
      <c r="AE101" s="354">
        <v>12</v>
      </c>
      <c r="AF101" s="355"/>
      <c r="AG101" s="355"/>
      <c r="AH101" s="356"/>
      <c r="AI101" s="354">
        <v>14</v>
      </c>
      <c r="AJ101" s="355"/>
      <c r="AK101" s="355"/>
      <c r="AL101" s="356"/>
      <c r="AM101" s="354">
        <v>12</v>
      </c>
      <c r="AN101" s="355"/>
      <c r="AO101" s="355"/>
      <c r="AP101" s="356"/>
      <c r="AQ101" s="354" t="s">
        <v>484</v>
      </c>
      <c r="AR101" s="355"/>
      <c r="AS101" s="355"/>
      <c r="AT101" s="356"/>
      <c r="AU101" s="354" t="s">
        <v>484</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492</v>
      </c>
      <c r="AC102" s="538"/>
      <c r="AD102" s="538"/>
      <c r="AE102" s="348">
        <v>12</v>
      </c>
      <c r="AF102" s="348"/>
      <c r="AG102" s="348"/>
      <c r="AH102" s="348"/>
      <c r="AI102" s="348">
        <v>11</v>
      </c>
      <c r="AJ102" s="348"/>
      <c r="AK102" s="348"/>
      <c r="AL102" s="348"/>
      <c r="AM102" s="348">
        <v>12</v>
      </c>
      <c r="AN102" s="348"/>
      <c r="AO102" s="348"/>
      <c r="AP102" s="348"/>
      <c r="AQ102" s="808">
        <v>12</v>
      </c>
      <c r="AR102" s="809"/>
      <c r="AS102" s="809"/>
      <c r="AT102" s="810"/>
      <c r="AU102" s="808" t="s">
        <v>484</v>
      </c>
      <c r="AV102" s="809"/>
      <c r="AW102" s="809"/>
      <c r="AX102" s="810"/>
    </row>
    <row r="103" spans="1:60" ht="13.5" hidden="1" customHeight="1" x14ac:dyDescent="0.2">
      <c r="A103" s="475" t="s">
        <v>276</v>
      </c>
      <c r="B103" s="476"/>
      <c r="C103" s="476"/>
      <c r="D103" s="476"/>
      <c r="E103" s="476"/>
      <c r="F103" s="477"/>
      <c r="G103" s="724" t="s">
        <v>59</v>
      </c>
      <c r="H103" s="724"/>
      <c r="I103" s="724"/>
      <c r="J103" s="724"/>
      <c r="K103" s="724"/>
      <c r="L103" s="724"/>
      <c r="M103" s="724"/>
      <c r="N103" s="724"/>
      <c r="O103" s="724"/>
      <c r="P103" s="724"/>
      <c r="Q103" s="724"/>
      <c r="R103" s="724"/>
      <c r="S103" s="724"/>
      <c r="T103" s="724"/>
      <c r="U103" s="724"/>
      <c r="V103" s="724"/>
      <c r="W103" s="724"/>
      <c r="X103" s="725"/>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13.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13.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8"/>
      <c r="AV105" s="809"/>
      <c r="AW105" s="809"/>
      <c r="AX105" s="810"/>
    </row>
    <row r="106" spans="1:60" ht="13.5" hidden="1" customHeight="1" x14ac:dyDescent="0.2">
      <c r="A106" s="475" t="s">
        <v>276</v>
      </c>
      <c r="B106" s="476"/>
      <c r="C106" s="476"/>
      <c r="D106" s="476"/>
      <c r="E106" s="476"/>
      <c r="F106" s="477"/>
      <c r="G106" s="724" t="s">
        <v>59</v>
      </c>
      <c r="H106" s="724"/>
      <c r="I106" s="724"/>
      <c r="J106" s="724"/>
      <c r="K106" s="724"/>
      <c r="L106" s="724"/>
      <c r="M106" s="724"/>
      <c r="N106" s="724"/>
      <c r="O106" s="724"/>
      <c r="P106" s="724"/>
      <c r="Q106" s="724"/>
      <c r="R106" s="724"/>
      <c r="S106" s="724"/>
      <c r="T106" s="724"/>
      <c r="U106" s="724"/>
      <c r="V106" s="724"/>
      <c r="W106" s="724"/>
      <c r="X106" s="725"/>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13.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13.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8"/>
      <c r="AV108" s="809"/>
      <c r="AW108" s="809"/>
      <c r="AX108" s="810"/>
    </row>
    <row r="109" spans="1:60" ht="13.5" hidden="1" customHeight="1" x14ac:dyDescent="0.2">
      <c r="A109" s="475" t="s">
        <v>276</v>
      </c>
      <c r="B109" s="476"/>
      <c r="C109" s="476"/>
      <c r="D109" s="476"/>
      <c r="E109" s="476"/>
      <c r="F109" s="477"/>
      <c r="G109" s="724" t="s">
        <v>59</v>
      </c>
      <c r="H109" s="724"/>
      <c r="I109" s="724"/>
      <c r="J109" s="724"/>
      <c r="K109" s="724"/>
      <c r="L109" s="724"/>
      <c r="M109" s="724"/>
      <c r="N109" s="724"/>
      <c r="O109" s="724"/>
      <c r="P109" s="724"/>
      <c r="Q109" s="724"/>
      <c r="R109" s="724"/>
      <c r="S109" s="724"/>
      <c r="T109" s="724"/>
      <c r="U109" s="724"/>
      <c r="V109" s="724"/>
      <c r="W109" s="724"/>
      <c r="X109" s="725"/>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13.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13.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8"/>
      <c r="AV111" s="809"/>
      <c r="AW111" s="809"/>
      <c r="AX111" s="810"/>
    </row>
    <row r="112" spans="1:60" ht="13.5" hidden="1" customHeight="1" x14ac:dyDescent="0.2">
      <c r="A112" s="475" t="s">
        <v>276</v>
      </c>
      <c r="B112" s="476"/>
      <c r="C112" s="476"/>
      <c r="D112" s="476"/>
      <c r="E112" s="476"/>
      <c r="F112" s="477"/>
      <c r="G112" s="724" t="s">
        <v>59</v>
      </c>
      <c r="H112" s="724"/>
      <c r="I112" s="724"/>
      <c r="J112" s="724"/>
      <c r="K112" s="724"/>
      <c r="L112" s="724"/>
      <c r="M112" s="724"/>
      <c r="N112" s="724"/>
      <c r="O112" s="724"/>
      <c r="P112" s="724"/>
      <c r="Q112" s="724"/>
      <c r="R112" s="724"/>
      <c r="S112" s="724"/>
      <c r="T112" s="724"/>
      <c r="U112" s="724"/>
      <c r="V112" s="724"/>
      <c r="W112" s="724"/>
      <c r="X112" s="725"/>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13.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13.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2">
      <c r="A116" s="282"/>
      <c r="B116" s="283"/>
      <c r="C116" s="283"/>
      <c r="D116" s="283"/>
      <c r="E116" s="283"/>
      <c r="F116" s="284"/>
      <c r="G116" s="644" t="s">
        <v>491</v>
      </c>
      <c r="H116" s="341"/>
      <c r="I116" s="341"/>
      <c r="J116" s="341"/>
      <c r="K116" s="341"/>
      <c r="L116" s="341"/>
      <c r="M116" s="341"/>
      <c r="N116" s="341"/>
      <c r="O116" s="341"/>
      <c r="P116" s="341"/>
      <c r="Q116" s="341"/>
      <c r="R116" s="341"/>
      <c r="S116" s="341"/>
      <c r="T116" s="341"/>
      <c r="U116" s="341"/>
      <c r="V116" s="341"/>
      <c r="W116" s="341"/>
      <c r="X116" s="342"/>
      <c r="Y116" s="345" t="s">
        <v>15</v>
      </c>
      <c r="Z116" s="346"/>
      <c r="AA116" s="347"/>
      <c r="AB116" s="290" t="s">
        <v>493</v>
      </c>
      <c r="AC116" s="291"/>
      <c r="AD116" s="292"/>
      <c r="AE116" s="348">
        <v>1108.5999999999999</v>
      </c>
      <c r="AF116" s="348"/>
      <c r="AG116" s="348"/>
      <c r="AH116" s="348"/>
      <c r="AI116" s="348">
        <v>791.92857142857144</v>
      </c>
      <c r="AJ116" s="348"/>
      <c r="AK116" s="348"/>
      <c r="AL116" s="348"/>
      <c r="AM116" s="348">
        <v>933.7</v>
      </c>
      <c r="AN116" s="348"/>
      <c r="AO116" s="348"/>
      <c r="AP116" s="348"/>
      <c r="AQ116" s="354">
        <v>933.7</v>
      </c>
      <c r="AR116" s="355"/>
      <c r="AS116" s="355"/>
      <c r="AT116" s="355"/>
      <c r="AU116" s="355"/>
      <c r="AV116" s="355"/>
      <c r="AW116" s="355"/>
      <c r="AX116" s="357"/>
    </row>
    <row r="117" spans="1:50" ht="31.5" customHeight="1" thickBot="1" x14ac:dyDescent="0.25">
      <c r="A117" s="285"/>
      <c r="B117" s="286"/>
      <c r="C117" s="286"/>
      <c r="D117" s="286"/>
      <c r="E117" s="286"/>
      <c r="F117" s="287"/>
      <c r="G117" s="645"/>
      <c r="H117" s="343"/>
      <c r="I117" s="343"/>
      <c r="J117" s="343"/>
      <c r="K117" s="343"/>
      <c r="L117" s="343"/>
      <c r="M117" s="343"/>
      <c r="N117" s="343"/>
      <c r="O117" s="343"/>
      <c r="P117" s="343"/>
      <c r="Q117" s="343"/>
      <c r="R117" s="343"/>
      <c r="S117" s="343"/>
      <c r="T117" s="343"/>
      <c r="U117" s="343"/>
      <c r="V117" s="343"/>
      <c r="W117" s="343"/>
      <c r="X117" s="344"/>
      <c r="Y117" s="328" t="s">
        <v>48</v>
      </c>
      <c r="Z117" s="329"/>
      <c r="AA117" s="330"/>
      <c r="AB117" s="331" t="s">
        <v>494</v>
      </c>
      <c r="AC117" s="332"/>
      <c r="AD117" s="333"/>
      <c r="AE117" s="296" t="s">
        <v>495</v>
      </c>
      <c r="AF117" s="296"/>
      <c r="AG117" s="296"/>
      <c r="AH117" s="296"/>
      <c r="AI117" s="296" t="s">
        <v>496</v>
      </c>
      <c r="AJ117" s="296"/>
      <c r="AK117" s="296"/>
      <c r="AL117" s="296"/>
      <c r="AM117" s="296" t="s">
        <v>533</v>
      </c>
      <c r="AN117" s="296"/>
      <c r="AO117" s="296"/>
      <c r="AP117" s="296"/>
      <c r="AQ117" s="296" t="s">
        <v>534</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2">
      <c r="A130" s="990" t="s">
        <v>330</v>
      </c>
      <c r="B130" s="988"/>
      <c r="C130" s="987" t="s">
        <v>191</v>
      </c>
      <c r="D130" s="988"/>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2">
      <c r="A131" s="991"/>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hidden="1" customHeight="1" x14ac:dyDescent="0.2">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2">
      <c r="A134" s="991"/>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2">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2">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2">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2">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2">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2">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91"/>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1"/>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91"/>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91"/>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91"/>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1"/>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91"/>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91"/>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91"/>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1"/>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91"/>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91"/>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91"/>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1"/>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91"/>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91"/>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91"/>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1"/>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91"/>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91"/>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91"/>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2">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2">
      <c r="A188" s="991"/>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5">
      <c r="A189" s="991"/>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30" customHeight="1" x14ac:dyDescent="0.2">
      <c r="A190" s="991"/>
      <c r="B190" s="242"/>
      <c r="C190" s="241"/>
      <c r="D190" s="242"/>
      <c r="E190" s="298" t="s">
        <v>220</v>
      </c>
      <c r="F190" s="299"/>
      <c r="G190" s="300" t="s">
        <v>497</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30" customHeight="1" x14ac:dyDescent="0.2">
      <c r="A191" s="991"/>
      <c r="B191" s="242"/>
      <c r="C191" s="241"/>
      <c r="D191" s="242"/>
      <c r="E191" s="228" t="s">
        <v>219</v>
      </c>
      <c r="F191" s="229"/>
      <c r="G191" s="226" t="s">
        <v>498</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x14ac:dyDescent="0.2">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customHeight="1" x14ac:dyDescent="0.2">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t="s">
        <v>535</v>
      </c>
      <c r="AR193" s="261"/>
      <c r="AS193" s="127" t="s">
        <v>188</v>
      </c>
      <c r="AT193" s="162"/>
      <c r="AU193" s="126" t="s">
        <v>536</v>
      </c>
      <c r="AV193" s="126"/>
      <c r="AW193" s="127" t="s">
        <v>177</v>
      </c>
      <c r="AX193" s="128"/>
    </row>
    <row r="194" spans="1:50" ht="30" customHeight="1" x14ac:dyDescent="0.2">
      <c r="A194" s="991"/>
      <c r="B194" s="242"/>
      <c r="C194" s="241"/>
      <c r="D194" s="242"/>
      <c r="E194" s="241"/>
      <c r="F194" s="304"/>
      <c r="G194" s="221" t="s">
        <v>535</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t="s">
        <v>535</v>
      </c>
      <c r="AC194" s="214"/>
      <c r="AD194" s="214"/>
      <c r="AE194" s="256" t="s">
        <v>535</v>
      </c>
      <c r="AF194" s="106"/>
      <c r="AG194" s="106"/>
      <c r="AH194" s="106"/>
      <c r="AI194" s="256" t="s">
        <v>484</v>
      </c>
      <c r="AJ194" s="106"/>
      <c r="AK194" s="106"/>
      <c r="AL194" s="106"/>
      <c r="AM194" s="256" t="s">
        <v>484</v>
      </c>
      <c r="AN194" s="106"/>
      <c r="AO194" s="106"/>
      <c r="AP194" s="106"/>
      <c r="AQ194" s="256" t="s">
        <v>484</v>
      </c>
      <c r="AR194" s="106"/>
      <c r="AS194" s="106"/>
      <c r="AT194" s="106"/>
      <c r="AU194" s="256" t="s">
        <v>484</v>
      </c>
      <c r="AV194" s="106"/>
      <c r="AW194" s="106"/>
      <c r="AX194" s="205"/>
    </row>
    <row r="195" spans="1:50" ht="31.5" customHeight="1" x14ac:dyDescent="0.2">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t="s">
        <v>535</v>
      </c>
      <c r="AC195" s="123"/>
      <c r="AD195" s="123"/>
      <c r="AE195" s="256" t="s">
        <v>484</v>
      </c>
      <c r="AF195" s="106"/>
      <c r="AG195" s="106"/>
      <c r="AH195" s="106"/>
      <c r="AI195" s="256" t="s">
        <v>484</v>
      </c>
      <c r="AJ195" s="106"/>
      <c r="AK195" s="106"/>
      <c r="AL195" s="106"/>
      <c r="AM195" s="256" t="s">
        <v>484</v>
      </c>
      <c r="AN195" s="106"/>
      <c r="AO195" s="106"/>
      <c r="AP195" s="106"/>
      <c r="AQ195" s="256" t="s">
        <v>484</v>
      </c>
      <c r="AR195" s="106"/>
      <c r="AS195" s="106"/>
      <c r="AT195" s="106"/>
      <c r="AU195" s="256" t="s">
        <v>484</v>
      </c>
      <c r="AV195" s="106"/>
      <c r="AW195" s="106"/>
      <c r="AX195" s="205"/>
    </row>
    <row r="196" spans="1:50" ht="18.75" hidden="1" customHeight="1" x14ac:dyDescent="0.2">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2">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2">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2">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2">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16.5" customHeight="1" x14ac:dyDescent="0.2">
      <c r="A212" s="991"/>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13.5" customHeight="1" x14ac:dyDescent="0.2">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15.65" customHeight="1" x14ac:dyDescent="0.2">
      <c r="A214" s="991"/>
      <c r="B214" s="242"/>
      <c r="C214" s="241"/>
      <c r="D214" s="242"/>
      <c r="E214" s="241"/>
      <c r="F214" s="304"/>
      <c r="G214" s="221" t="s">
        <v>499</v>
      </c>
      <c r="H214" s="151"/>
      <c r="I214" s="151"/>
      <c r="J214" s="151"/>
      <c r="K214" s="151"/>
      <c r="L214" s="151"/>
      <c r="M214" s="151"/>
      <c r="N214" s="151"/>
      <c r="O214" s="151"/>
      <c r="P214" s="222"/>
      <c r="Q214" s="978" t="s">
        <v>500</v>
      </c>
      <c r="R214" s="979"/>
      <c r="S214" s="979"/>
      <c r="T214" s="979"/>
      <c r="U214" s="979"/>
      <c r="V214" s="979"/>
      <c r="W214" s="979"/>
      <c r="X214" s="979"/>
      <c r="Y214" s="979"/>
      <c r="Z214" s="979"/>
      <c r="AA214" s="980"/>
      <c r="AB214" s="245" t="s">
        <v>530</v>
      </c>
      <c r="AC214" s="246"/>
      <c r="AD214" s="246"/>
      <c r="AE214" s="251" t="s">
        <v>501</v>
      </c>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15.65" customHeight="1" x14ac:dyDescent="0.2">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15.65" customHeight="1" x14ac:dyDescent="0.2">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65.25" customHeight="1" x14ac:dyDescent="0.2">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t="s">
        <v>554</v>
      </c>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57" customHeight="1" x14ac:dyDescent="0.2">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1"/>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1"/>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1"/>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1"/>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2">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2">
      <c r="A248" s="991"/>
      <c r="B248" s="242"/>
      <c r="C248" s="241"/>
      <c r="D248" s="242"/>
      <c r="E248" s="150" t="s">
        <v>502</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thickBot="1" x14ac:dyDescent="0.25">
      <c r="A249" s="991"/>
      <c r="B249" s="242"/>
      <c r="C249" s="241"/>
      <c r="D249" s="242"/>
      <c r="E249" s="23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238"/>
    </row>
    <row r="250" spans="1:50" ht="45" hidden="1" customHeight="1" x14ac:dyDescent="0.2">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2">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2">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2">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2">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2">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91"/>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1"/>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1"/>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1"/>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1"/>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2">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2">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2">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2">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2">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91"/>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1"/>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1"/>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1"/>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1"/>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1"/>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2">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2">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2">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2">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2">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91"/>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1"/>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1"/>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1"/>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1"/>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91"/>
      <c r="B430" s="242"/>
      <c r="C430" s="239" t="s">
        <v>345</v>
      </c>
      <c r="D430" s="240"/>
      <c r="E430" s="228" t="s">
        <v>323</v>
      </c>
      <c r="F430" s="438"/>
      <c r="G430" s="230" t="s">
        <v>207</v>
      </c>
      <c r="H430" s="148"/>
      <c r="I430" s="148"/>
      <c r="J430" s="231" t="s">
        <v>484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2">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535</v>
      </c>
      <c r="AF432" s="126"/>
      <c r="AG432" s="127" t="s">
        <v>188</v>
      </c>
      <c r="AH432" s="162"/>
      <c r="AI432" s="172"/>
      <c r="AJ432" s="172"/>
      <c r="AK432" s="172"/>
      <c r="AL432" s="167"/>
      <c r="AM432" s="172"/>
      <c r="AN432" s="172"/>
      <c r="AO432" s="172"/>
      <c r="AP432" s="167"/>
      <c r="AQ432" s="201" t="s">
        <v>535</v>
      </c>
      <c r="AR432" s="126"/>
      <c r="AS432" s="127" t="s">
        <v>188</v>
      </c>
      <c r="AT432" s="162"/>
      <c r="AU432" s="126" t="s">
        <v>535</v>
      </c>
      <c r="AV432" s="126"/>
      <c r="AW432" s="127" t="s">
        <v>177</v>
      </c>
      <c r="AX432" s="128"/>
    </row>
    <row r="433" spans="1:50" ht="23.25" customHeight="1" x14ac:dyDescent="0.2">
      <c r="A433" s="991"/>
      <c r="B433" s="242"/>
      <c r="C433" s="241"/>
      <c r="D433" s="242"/>
      <c r="E433" s="156"/>
      <c r="F433" s="157"/>
      <c r="G433" s="221" t="s">
        <v>535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537</v>
      </c>
      <c r="AC433" s="123"/>
      <c r="AD433" s="123"/>
      <c r="AE433" s="105" t="s">
        <v>535</v>
      </c>
      <c r="AF433" s="106"/>
      <c r="AG433" s="106"/>
      <c r="AH433" s="106"/>
      <c r="AI433" s="105" t="s">
        <v>484</v>
      </c>
      <c r="AJ433" s="106"/>
      <c r="AK433" s="106"/>
      <c r="AL433" s="106"/>
      <c r="AM433" s="105" t="s">
        <v>484</v>
      </c>
      <c r="AN433" s="106"/>
      <c r="AO433" s="106"/>
      <c r="AP433" s="107"/>
      <c r="AQ433" s="105" t="s">
        <v>484</v>
      </c>
      <c r="AR433" s="106"/>
      <c r="AS433" s="106"/>
      <c r="AT433" s="107"/>
      <c r="AU433" s="106" t="s">
        <v>484</v>
      </c>
      <c r="AV433" s="106"/>
      <c r="AW433" s="106"/>
      <c r="AX433" s="205"/>
    </row>
    <row r="434" spans="1:50" ht="23.25" customHeight="1" x14ac:dyDescent="0.2">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538</v>
      </c>
      <c r="AC434" s="214"/>
      <c r="AD434" s="214"/>
      <c r="AE434" s="105" t="s">
        <v>484</v>
      </c>
      <c r="AF434" s="106"/>
      <c r="AG434" s="106"/>
      <c r="AH434" s="107"/>
      <c r="AI434" s="105" t="s">
        <v>484</v>
      </c>
      <c r="AJ434" s="106"/>
      <c r="AK434" s="106"/>
      <c r="AL434" s="106"/>
      <c r="AM434" s="105" t="s">
        <v>484</v>
      </c>
      <c r="AN434" s="106"/>
      <c r="AO434" s="106"/>
      <c r="AP434" s="107"/>
      <c r="AQ434" s="105" t="s">
        <v>484</v>
      </c>
      <c r="AR434" s="106"/>
      <c r="AS434" s="106"/>
      <c r="AT434" s="107"/>
      <c r="AU434" s="106" t="s">
        <v>484</v>
      </c>
      <c r="AV434" s="106"/>
      <c r="AW434" s="106"/>
      <c r="AX434" s="205"/>
    </row>
    <row r="435" spans="1:50" ht="23.25" customHeight="1" x14ac:dyDescent="0.2">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484</v>
      </c>
      <c r="AF435" s="106"/>
      <c r="AG435" s="106"/>
      <c r="AH435" s="107"/>
      <c r="AI435" s="105" t="s">
        <v>484</v>
      </c>
      <c r="AJ435" s="106"/>
      <c r="AK435" s="106"/>
      <c r="AL435" s="106"/>
      <c r="AM435" s="105" t="s">
        <v>484</v>
      </c>
      <c r="AN435" s="106"/>
      <c r="AO435" s="106"/>
      <c r="AP435" s="107"/>
      <c r="AQ435" s="105" t="s">
        <v>484</v>
      </c>
      <c r="AR435" s="106"/>
      <c r="AS435" s="106"/>
      <c r="AT435" s="107"/>
      <c r="AU435" s="106" t="s">
        <v>484</v>
      </c>
      <c r="AV435" s="106"/>
      <c r="AW435" s="106"/>
      <c r="AX435" s="205"/>
    </row>
    <row r="436" spans="1:50" ht="18.75" hidden="1" customHeight="1" x14ac:dyDescent="0.2">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2">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1"/>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2">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2">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2">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2">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535</v>
      </c>
      <c r="AF457" s="126"/>
      <c r="AG457" s="127" t="s">
        <v>188</v>
      </c>
      <c r="AH457" s="162"/>
      <c r="AI457" s="172"/>
      <c r="AJ457" s="172"/>
      <c r="AK457" s="172"/>
      <c r="AL457" s="167"/>
      <c r="AM457" s="172"/>
      <c r="AN457" s="172"/>
      <c r="AO457" s="172"/>
      <c r="AP457" s="167"/>
      <c r="AQ457" s="201" t="s">
        <v>535</v>
      </c>
      <c r="AR457" s="126"/>
      <c r="AS457" s="127" t="s">
        <v>188</v>
      </c>
      <c r="AT457" s="162"/>
      <c r="AU457" s="126" t="s">
        <v>539</v>
      </c>
      <c r="AV457" s="126"/>
      <c r="AW457" s="127" t="s">
        <v>177</v>
      </c>
      <c r="AX457" s="128"/>
    </row>
    <row r="458" spans="1:50" ht="23.25" customHeight="1" x14ac:dyDescent="0.2">
      <c r="A458" s="991"/>
      <c r="B458" s="242"/>
      <c r="C458" s="241"/>
      <c r="D458" s="242"/>
      <c r="E458" s="156"/>
      <c r="F458" s="157"/>
      <c r="G458" s="221" t="s">
        <v>535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535</v>
      </c>
      <c r="AC458" s="123"/>
      <c r="AD458" s="123"/>
      <c r="AE458" s="105" t="s">
        <v>484</v>
      </c>
      <c r="AF458" s="106"/>
      <c r="AG458" s="106"/>
      <c r="AH458" s="106"/>
      <c r="AI458" s="105" t="s">
        <v>484</v>
      </c>
      <c r="AJ458" s="106"/>
      <c r="AK458" s="106"/>
      <c r="AL458" s="106"/>
      <c r="AM458" s="105" t="s">
        <v>484</v>
      </c>
      <c r="AN458" s="106"/>
      <c r="AO458" s="106"/>
      <c r="AP458" s="107"/>
      <c r="AQ458" s="105" t="s">
        <v>484</v>
      </c>
      <c r="AR458" s="106"/>
      <c r="AS458" s="106"/>
      <c r="AT458" s="107"/>
      <c r="AU458" s="106" t="s">
        <v>484</v>
      </c>
      <c r="AV458" s="106"/>
      <c r="AW458" s="106"/>
      <c r="AX458" s="205"/>
    </row>
    <row r="459" spans="1:50" ht="23.25" customHeight="1" x14ac:dyDescent="0.2">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535</v>
      </c>
      <c r="AC459" s="214"/>
      <c r="AD459" s="214"/>
      <c r="AE459" s="105" t="s">
        <v>484</v>
      </c>
      <c r="AF459" s="106"/>
      <c r="AG459" s="106"/>
      <c r="AH459" s="107"/>
      <c r="AI459" s="105" t="s">
        <v>484</v>
      </c>
      <c r="AJ459" s="106"/>
      <c r="AK459" s="106"/>
      <c r="AL459" s="106"/>
      <c r="AM459" s="105" t="s">
        <v>484</v>
      </c>
      <c r="AN459" s="106"/>
      <c r="AO459" s="106"/>
      <c r="AP459" s="107"/>
      <c r="AQ459" s="105" t="s">
        <v>484</v>
      </c>
      <c r="AR459" s="106"/>
      <c r="AS459" s="106"/>
      <c r="AT459" s="107"/>
      <c r="AU459" s="106" t="s">
        <v>484</v>
      </c>
      <c r="AV459" s="106"/>
      <c r="AW459" s="106"/>
      <c r="AX459" s="205"/>
    </row>
    <row r="460" spans="1:50" ht="23.25" customHeight="1" x14ac:dyDescent="0.2">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484</v>
      </c>
      <c r="AF460" s="106"/>
      <c r="AG460" s="106"/>
      <c r="AH460" s="107"/>
      <c r="AI460" s="105" t="s">
        <v>484</v>
      </c>
      <c r="AJ460" s="106"/>
      <c r="AK460" s="106"/>
      <c r="AL460" s="106"/>
      <c r="AM460" s="105" t="s">
        <v>484</v>
      </c>
      <c r="AN460" s="106"/>
      <c r="AO460" s="106"/>
      <c r="AP460" s="107"/>
      <c r="AQ460" s="105" t="s">
        <v>484</v>
      </c>
      <c r="AR460" s="106"/>
      <c r="AS460" s="106"/>
      <c r="AT460" s="107"/>
      <c r="AU460" s="106" t="s">
        <v>484</v>
      </c>
      <c r="AV460" s="106"/>
      <c r="AW460" s="106"/>
      <c r="AX460" s="205"/>
    </row>
    <row r="461" spans="1:50" ht="18.75" hidden="1" customHeight="1" x14ac:dyDescent="0.2">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2">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2">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2">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2">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x14ac:dyDescent="0.2">
      <c r="A481" s="991"/>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91"/>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1"/>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2">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2">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2">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2">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2">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2">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2">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2">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2">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2">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91"/>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1"/>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2">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2">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2">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2">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2">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2">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2">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2">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2">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2">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91"/>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1"/>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2">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2">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2">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2">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2">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2">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2">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2">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2">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2">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91"/>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1"/>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2">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2">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2">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2">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2">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2">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2">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2">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2">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2">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customHeight="1" x14ac:dyDescent="0.2">
      <c r="A697" s="991"/>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16" customHeight="1" x14ac:dyDescent="0.2">
      <c r="A698" s="991"/>
      <c r="B698" s="242"/>
      <c r="C698" s="241"/>
      <c r="D698" s="242"/>
      <c r="E698" s="150" t="s">
        <v>535</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6" customHeight="1" thickBot="1" x14ac:dyDescent="0.25">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7"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8"/>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2.15" customHeight="1" x14ac:dyDescent="0.2">
      <c r="A702" s="516" t="s">
        <v>139</v>
      </c>
      <c r="B702" s="517"/>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1" t="s">
        <v>503</v>
      </c>
      <c r="AE702" s="892"/>
      <c r="AF702" s="892"/>
      <c r="AG702" s="879" t="s">
        <v>504</v>
      </c>
      <c r="AH702" s="880"/>
      <c r="AI702" s="880"/>
      <c r="AJ702" s="880"/>
      <c r="AK702" s="880"/>
      <c r="AL702" s="880"/>
      <c r="AM702" s="880"/>
      <c r="AN702" s="880"/>
      <c r="AO702" s="880"/>
      <c r="AP702" s="880"/>
      <c r="AQ702" s="880"/>
      <c r="AR702" s="880"/>
      <c r="AS702" s="880"/>
      <c r="AT702" s="880"/>
      <c r="AU702" s="880"/>
      <c r="AV702" s="880"/>
      <c r="AW702" s="880"/>
      <c r="AX702" s="881"/>
    </row>
    <row r="703" spans="1:50" ht="64"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503</v>
      </c>
      <c r="AE703" s="145"/>
      <c r="AF703" s="145"/>
      <c r="AG703" s="656" t="s">
        <v>505</v>
      </c>
      <c r="AH703" s="657"/>
      <c r="AI703" s="657"/>
      <c r="AJ703" s="657"/>
      <c r="AK703" s="657"/>
      <c r="AL703" s="657"/>
      <c r="AM703" s="657"/>
      <c r="AN703" s="657"/>
      <c r="AO703" s="657"/>
      <c r="AP703" s="657"/>
      <c r="AQ703" s="657"/>
      <c r="AR703" s="657"/>
      <c r="AS703" s="657"/>
      <c r="AT703" s="657"/>
      <c r="AU703" s="657"/>
      <c r="AV703" s="657"/>
      <c r="AW703" s="657"/>
      <c r="AX703" s="658"/>
    </row>
    <row r="704" spans="1:50" ht="61"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503</v>
      </c>
      <c r="AE704" s="573"/>
      <c r="AF704" s="573"/>
      <c r="AG704" s="418" t="s">
        <v>506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63"/>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6" t="s">
        <v>503</v>
      </c>
      <c r="AE705" s="727"/>
      <c r="AF705" s="727"/>
      <c r="AG705" s="150" t="s">
        <v>509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7"/>
      <c r="B706" s="764"/>
      <c r="C706" s="601"/>
      <c r="D706" s="602"/>
      <c r="E706" s="675" t="s">
        <v>304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t="s">
        <v>507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7"/>
      <c r="B707" s="764"/>
      <c r="C707" s="603"/>
      <c r="D707" s="604"/>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0" t="s">
        <v>508</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6.65" customHeight="1" x14ac:dyDescent="0.2">
      <c r="A708" s="647"/>
      <c r="B708" s="648"/>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9" t="s">
        <v>503</v>
      </c>
      <c r="AE708" s="660"/>
      <c r="AF708" s="660"/>
      <c r="AG708" s="513" t="s">
        <v>511</v>
      </c>
      <c r="AH708" s="514"/>
      <c r="AI708" s="514"/>
      <c r="AJ708" s="514"/>
      <c r="AK708" s="514"/>
      <c r="AL708" s="514"/>
      <c r="AM708" s="514"/>
      <c r="AN708" s="514"/>
      <c r="AO708" s="514"/>
      <c r="AP708" s="514"/>
      <c r="AQ708" s="514"/>
      <c r="AR708" s="514"/>
      <c r="AS708" s="514"/>
      <c r="AT708" s="514"/>
      <c r="AU708" s="514"/>
      <c r="AV708" s="514"/>
      <c r="AW708" s="514"/>
      <c r="AX708" s="515"/>
    </row>
    <row r="709" spans="1:50" ht="60.65" customHeight="1" x14ac:dyDescent="0.2">
      <c r="A709" s="647"/>
      <c r="B709" s="648"/>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503</v>
      </c>
      <c r="AE709" s="145"/>
      <c r="AF709" s="145"/>
      <c r="AG709" s="656" t="s">
        <v>512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510</v>
      </c>
      <c r="AE710" s="145"/>
      <c r="AF710" s="145"/>
      <c r="AG710" s="656" t="s">
        <v>484</v>
      </c>
      <c r="AH710" s="657"/>
      <c r="AI710" s="657"/>
      <c r="AJ710" s="657"/>
      <c r="AK710" s="657"/>
      <c r="AL710" s="657"/>
      <c r="AM710" s="657"/>
      <c r="AN710" s="657"/>
      <c r="AO710" s="657"/>
      <c r="AP710" s="657"/>
      <c r="AQ710" s="657"/>
      <c r="AR710" s="657"/>
      <c r="AS710" s="657"/>
      <c r="AT710" s="657"/>
      <c r="AU710" s="657"/>
      <c r="AV710" s="657"/>
      <c r="AW710" s="657"/>
      <c r="AX710" s="658"/>
    </row>
    <row r="711" spans="1:50" ht="48" customHeight="1" x14ac:dyDescent="0.2">
      <c r="A711" s="647"/>
      <c r="B711" s="648"/>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503</v>
      </c>
      <c r="AE711" s="145"/>
      <c r="AF711" s="145"/>
      <c r="AG711" s="656" t="s">
        <v>513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510</v>
      </c>
      <c r="AE712" s="573"/>
      <c r="AF712" s="573"/>
      <c r="AG712" s="581" t="s">
        <v>484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542</v>
      </c>
      <c r="AE713" s="145"/>
      <c r="AF713" s="146"/>
      <c r="AG713" s="656" t="s">
        <v>543</v>
      </c>
      <c r="AH713" s="657"/>
      <c r="AI713" s="657"/>
      <c r="AJ713" s="657"/>
      <c r="AK713" s="657"/>
      <c r="AL713" s="657"/>
      <c r="AM713" s="657"/>
      <c r="AN713" s="657"/>
      <c r="AO713" s="657"/>
      <c r="AP713" s="657"/>
      <c r="AQ713" s="657"/>
      <c r="AR713" s="657"/>
      <c r="AS713" s="657"/>
      <c r="AT713" s="657"/>
      <c r="AU713" s="657"/>
      <c r="AV713" s="657"/>
      <c r="AW713" s="657"/>
      <c r="AX713" s="658"/>
    </row>
    <row r="714" spans="1:50" ht="36" customHeight="1" x14ac:dyDescent="0.2">
      <c r="A714" s="649"/>
      <c r="B714" s="650"/>
      <c r="C714" s="765" t="s">
        <v>249</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542</v>
      </c>
      <c r="AE714" s="579"/>
      <c r="AF714" s="580"/>
      <c r="AG714" s="681" t="s">
        <v>543</v>
      </c>
      <c r="AH714" s="682"/>
      <c r="AI714" s="682"/>
      <c r="AJ714" s="682"/>
      <c r="AK714" s="682"/>
      <c r="AL714" s="682"/>
      <c r="AM714" s="682"/>
      <c r="AN714" s="682"/>
      <c r="AO714" s="682"/>
      <c r="AP714" s="682"/>
      <c r="AQ714" s="682"/>
      <c r="AR714" s="682"/>
      <c r="AS714" s="682"/>
      <c r="AT714" s="682"/>
      <c r="AU714" s="682"/>
      <c r="AV714" s="682"/>
      <c r="AW714" s="682"/>
      <c r="AX714" s="683"/>
    </row>
    <row r="715" spans="1:50" ht="46" customHeight="1" x14ac:dyDescent="0.2">
      <c r="A715" s="608"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503</v>
      </c>
      <c r="AE715" s="660"/>
      <c r="AF715" s="771"/>
      <c r="AG715" s="513" t="s">
        <v>531</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7"/>
      <c r="B716" s="648"/>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510</v>
      </c>
      <c r="AE716" s="753"/>
      <c r="AF716" s="753"/>
      <c r="AG716" s="656" t="s">
        <v>484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503</v>
      </c>
      <c r="AE717" s="145"/>
      <c r="AF717" s="145"/>
      <c r="AG717" s="656" t="s">
        <v>532</v>
      </c>
      <c r="AH717" s="657"/>
      <c r="AI717" s="657"/>
      <c r="AJ717" s="657"/>
      <c r="AK717" s="657"/>
      <c r="AL717" s="657"/>
      <c r="AM717" s="657"/>
      <c r="AN717" s="657"/>
      <c r="AO717" s="657"/>
      <c r="AP717" s="657"/>
      <c r="AQ717" s="657"/>
      <c r="AR717" s="657"/>
      <c r="AS717" s="657"/>
      <c r="AT717" s="657"/>
      <c r="AU717" s="657"/>
      <c r="AV717" s="657"/>
      <c r="AW717" s="657"/>
      <c r="AX717" s="658"/>
    </row>
    <row r="718" spans="1:50" ht="48" customHeight="1" x14ac:dyDescent="0.2">
      <c r="A718" s="649"/>
      <c r="B718" s="650"/>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503</v>
      </c>
      <c r="AE718" s="145"/>
      <c r="AF718" s="145"/>
      <c r="AG718" s="153" t="s">
        <v>514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3"/>
      <c r="AD719" s="659" t="s">
        <v>510</v>
      </c>
      <c r="AE719" s="660"/>
      <c r="AF719" s="660"/>
      <c r="AG719" s="150" t="s">
        <v>484</v>
      </c>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x14ac:dyDescent="0.2">
      <c r="A720" s="640"/>
      <c r="B720" s="641"/>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0"/>
      <c r="B722" s="641"/>
      <c r="C722" s="914"/>
      <c r="D722" s="915"/>
      <c r="E722" s="915"/>
      <c r="F722" s="916"/>
      <c r="G722" s="934"/>
      <c r="H722" s="935"/>
      <c r="I722" s="68" t="str">
        <f t="shared" ref="I722:I725" si="6">IF(OR(G722="　", G722=""), "", "-")</f>
        <v/>
      </c>
      <c r="J722" s="913"/>
      <c r="K722" s="913"/>
      <c r="L722" s="68" t="str">
        <f t="shared" ref="L722:L725" si="7">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14"/>
      <c r="D723" s="915"/>
      <c r="E723" s="915"/>
      <c r="F723" s="916"/>
      <c r="G723" s="934"/>
      <c r="H723" s="935"/>
      <c r="I723" s="68" t="str">
        <f t="shared" si="6"/>
        <v/>
      </c>
      <c r="J723" s="913"/>
      <c r="K723" s="913"/>
      <c r="L723" s="68" t="str">
        <f t="shared" si="7"/>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14"/>
      <c r="D724" s="915"/>
      <c r="E724" s="915"/>
      <c r="F724" s="916"/>
      <c r="G724" s="934"/>
      <c r="H724" s="935"/>
      <c r="I724" s="68" t="str">
        <f t="shared" si="6"/>
        <v/>
      </c>
      <c r="J724" s="913"/>
      <c r="K724" s="913"/>
      <c r="L724" s="68" t="str">
        <f t="shared" si="7"/>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2"/>
      <c r="B725" s="643"/>
      <c r="C725" s="917"/>
      <c r="D725" s="918"/>
      <c r="E725" s="918"/>
      <c r="F725" s="919"/>
      <c r="G725" s="956"/>
      <c r="H725" s="957"/>
      <c r="I725" s="70" t="str">
        <f t="shared" si="6"/>
        <v/>
      </c>
      <c r="J725" s="958"/>
      <c r="K725" s="958"/>
      <c r="L725" s="70" t="str">
        <f t="shared" si="7"/>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48.65" customHeight="1" x14ac:dyDescent="0.2">
      <c r="A726" s="608" t="s">
        <v>47</v>
      </c>
      <c r="B726" s="609"/>
      <c r="C726" s="433" t="s">
        <v>52</v>
      </c>
      <c r="D726" s="568"/>
      <c r="E726" s="568"/>
      <c r="F726" s="569"/>
      <c r="G726" s="791" t="s">
        <v>557</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46" customHeight="1" thickBot="1" x14ac:dyDescent="0.25">
      <c r="A727" s="610"/>
      <c r="B727" s="611"/>
      <c r="C727" s="687" t="s">
        <v>56</v>
      </c>
      <c r="D727" s="688"/>
      <c r="E727" s="688"/>
      <c r="F727" s="689"/>
      <c r="G727" s="789" t="s">
        <v>540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2">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30.75" customHeight="1" thickBot="1" x14ac:dyDescent="0.25">
      <c r="A729" s="759" t="s">
        <v>546</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59.15" customHeight="1" thickBot="1" x14ac:dyDescent="0.25">
      <c r="A731" s="605" t="s">
        <v>137</v>
      </c>
      <c r="B731" s="606"/>
      <c r="C731" s="606"/>
      <c r="D731" s="606"/>
      <c r="E731" s="607"/>
      <c r="F731" s="672" t="s">
        <v>545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78" customHeight="1" thickBot="1" x14ac:dyDescent="0.25">
      <c r="A733" s="743" t="s">
        <v>137</v>
      </c>
      <c r="B733" s="744"/>
      <c r="C733" s="744"/>
      <c r="D733" s="744"/>
      <c r="E733" s="745"/>
      <c r="F733" s="760" t="s">
        <v>551</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25" customHeight="1" thickBot="1" x14ac:dyDescent="0.25">
      <c r="A735" s="598" t="s">
        <v>552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8" t="s">
        <v>277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2">
      <c r="A737" s="86" t="s">
        <v>326</v>
      </c>
      <c r="B737" s="87"/>
      <c r="C737" s="87"/>
      <c r="D737" s="88"/>
      <c r="E737" s="89" t="s">
        <v>515</v>
      </c>
      <c r="F737" s="89"/>
      <c r="G737" s="89"/>
      <c r="H737" s="89"/>
      <c r="I737" s="89"/>
      <c r="J737" s="89"/>
      <c r="K737" s="89"/>
      <c r="L737" s="89"/>
      <c r="M737" s="89"/>
      <c r="N737" s="95" t="s">
        <v>321</v>
      </c>
      <c r="O737" s="95"/>
      <c r="P737" s="95"/>
      <c r="Q737" s="95"/>
      <c r="R737" s="89" t="s">
        <v>515</v>
      </c>
      <c r="S737" s="89"/>
      <c r="T737" s="89"/>
      <c r="U737" s="89"/>
      <c r="V737" s="89"/>
      <c r="W737" s="89"/>
      <c r="X737" s="89"/>
      <c r="Y737" s="89"/>
      <c r="Z737" s="89"/>
      <c r="AA737" s="95" t="s">
        <v>320</v>
      </c>
      <c r="AB737" s="95"/>
      <c r="AC737" s="95"/>
      <c r="AD737" s="95"/>
      <c r="AE737" s="89" t="s">
        <v>515</v>
      </c>
      <c r="AF737" s="89"/>
      <c r="AG737" s="89"/>
      <c r="AH737" s="89"/>
      <c r="AI737" s="89"/>
      <c r="AJ737" s="89"/>
      <c r="AK737" s="89"/>
      <c r="AL737" s="89"/>
      <c r="AM737" s="89"/>
      <c r="AN737" s="95" t="s">
        <v>319</v>
      </c>
      <c r="AO737" s="95"/>
      <c r="AP737" s="95"/>
      <c r="AQ737" s="95"/>
      <c r="AR737" s="96" t="s">
        <v>515</v>
      </c>
      <c r="AS737" s="97"/>
      <c r="AT737" s="97"/>
      <c r="AU737" s="97"/>
      <c r="AV737" s="97"/>
      <c r="AW737" s="97"/>
      <c r="AX737" s="98"/>
      <c r="AY737" s="74"/>
      <c r="AZ737" s="74"/>
    </row>
    <row r="738" spans="1:52" ht="24.75" customHeight="1" x14ac:dyDescent="0.2">
      <c r="A738" s="86" t="s">
        <v>318</v>
      </c>
      <c r="B738" s="87"/>
      <c r="C738" s="87"/>
      <c r="D738" s="88"/>
      <c r="E738" s="89" t="s">
        <v>515</v>
      </c>
      <c r="F738" s="89"/>
      <c r="G738" s="89"/>
      <c r="H738" s="89"/>
      <c r="I738" s="89"/>
      <c r="J738" s="89"/>
      <c r="K738" s="89"/>
      <c r="L738" s="89"/>
      <c r="M738" s="89"/>
      <c r="N738" s="95" t="s">
        <v>317</v>
      </c>
      <c r="O738" s="95"/>
      <c r="P738" s="95"/>
      <c r="Q738" s="95"/>
      <c r="R738" s="89" t="s">
        <v>516</v>
      </c>
      <c r="S738" s="89"/>
      <c r="T738" s="89"/>
      <c r="U738" s="89"/>
      <c r="V738" s="89"/>
      <c r="W738" s="89"/>
      <c r="X738" s="89"/>
      <c r="Y738" s="89"/>
      <c r="Z738" s="89"/>
      <c r="AA738" s="95" t="s">
        <v>316</v>
      </c>
      <c r="AB738" s="95"/>
      <c r="AC738" s="95"/>
      <c r="AD738" s="95"/>
      <c r="AE738" s="89" t="s">
        <v>517</v>
      </c>
      <c r="AF738" s="89"/>
      <c r="AG738" s="89"/>
      <c r="AH738" s="89"/>
      <c r="AI738" s="89"/>
      <c r="AJ738" s="89"/>
      <c r="AK738" s="89"/>
      <c r="AL738" s="89"/>
      <c r="AM738" s="89"/>
      <c r="AN738" s="95" t="s">
        <v>315</v>
      </c>
      <c r="AO738" s="95"/>
      <c r="AP738" s="95"/>
      <c r="AQ738" s="95"/>
      <c r="AR738" s="96" t="s">
        <v>518</v>
      </c>
      <c r="AS738" s="97"/>
      <c r="AT738" s="97"/>
      <c r="AU738" s="97"/>
      <c r="AV738" s="97"/>
      <c r="AW738" s="97"/>
      <c r="AX738" s="98"/>
    </row>
    <row r="739" spans="1:52" ht="24.75" customHeight="1" x14ac:dyDescent="0.2">
      <c r="A739" s="86" t="s">
        <v>314</v>
      </c>
      <c r="B739" s="87"/>
      <c r="C739" s="87"/>
      <c r="D739" s="88"/>
      <c r="E739" s="89" t="s">
        <v>519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338</v>
      </c>
      <c r="B740" s="117"/>
      <c r="C740" s="117"/>
      <c r="D740" s="118"/>
      <c r="E740" s="119" t="s">
        <v>520</v>
      </c>
      <c r="F740" s="111"/>
      <c r="G740" s="111"/>
      <c r="H740" s="78" t="str">
        <f>IF(E740="", "", "(")</f>
        <v>(</v>
      </c>
      <c r="I740" s="111"/>
      <c r="J740" s="111"/>
      <c r="K740" s="78" t="str">
        <f>IF(OR(I740="　", I740=""), "", "-")</f>
        <v/>
      </c>
      <c r="L740" s="112">
        <v>11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0.2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0.2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hidden="1"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5" customHeight="1" thickBot="1" x14ac:dyDescent="0.25">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4" t="s">
        <v>309</v>
      </c>
      <c r="B780" s="755"/>
      <c r="C780" s="755"/>
      <c r="D780" s="755"/>
      <c r="E780" s="755"/>
      <c r="F780" s="756"/>
      <c r="G780" s="429" t="s">
        <v>521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556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7"/>
      <c r="C781" s="757"/>
      <c r="D781" s="757"/>
      <c r="E781" s="757"/>
      <c r="F781" s="758"/>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53.15" customHeight="1" x14ac:dyDescent="0.2">
      <c r="A782" s="543"/>
      <c r="B782" s="757"/>
      <c r="C782" s="757"/>
      <c r="D782" s="757"/>
      <c r="E782" s="757"/>
      <c r="F782" s="758"/>
      <c r="G782" s="439" t="s">
        <v>522</v>
      </c>
      <c r="H782" s="440"/>
      <c r="I782" s="440"/>
      <c r="J782" s="440"/>
      <c r="K782" s="441"/>
      <c r="L782" s="442" t="s">
        <v>524</v>
      </c>
      <c r="M782" s="443"/>
      <c r="N782" s="443"/>
      <c r="O782" s="443"/>
      <c r="P782" s="443"/>
      <c r="Q782" s="443"/>
      <c r="R782" s="443"/>
      <c r="S782" s="443"/>
      <c r="T782" s="443"/>
      <c r="U782" s="443"/>
      <c r="V782" s="443"/>
      <c r="W782" s="443"/>
      <c r="X782" s="444"/>
      <c r="Y782" s="445">
        <v>11</v>
      </c>
      <c r="Z782" s="446"/>
      <c r="AA782" s="446"/>
      <c r="AB782" s="544"/>
      <c r="AC782" s="439" t="s">
        <v>555</v>
      </c>
      <c r="AD782" s="440"/>
      <c r="AE782" s="440"/>
      <c r="AF782" s="440"/>
      <c r="AG782" s="441"/>
      <c r="AH782" s="442" t="s">
        <v>555</v>
      </c>
      <c r="AI782" s="443"/>
      <c r="AJ782" s="443"/>
      <c r="AK782" s="443"/>
      <c r="AL782" s="443"/>
      <c r="AM782" s="443"/>
      <c r="AN782" s="443"/>
      <c r="AO782" s="443"/>
      <c r="AP782" s="443"/>
      <c r="AQ782" s="443"/>
      <c r="AR782" s="443"/>
      <c r="AS782" s="443"/>
      <c r="AT782" s="444"/>
      <c r="AU782" s="445" t="s">
        <v>555</v>
      </c>
      <c r="AV782" s="446"/>
      <c r="AW782" s="446"/>
      <c r="AX782" s="447"/>
    </row>
    <row r="783" spans="1:50" ht="52.5" customHeight="1" x14ac:dyDescent="0.2">
      <c r="A783" s="543"/>
      <c r="B783" s="757"/>
      <c r="C783" s="757"/>
      <c r="D783" s="757"/>
      <c r="E783" s="757"/>
      <c r="F783" s="758"/>
      <c r="G783" s="338" t="s">
        <v>523</v>
      </c>
      <c r="H783" s="339"/>
      <c r="I783" s="339"/>
      <c r="J783" s="339"/>
      <c r="K783" s="340"/>
      <c r="L783" s="391" t="s">
        <v>524</v>
      </c>
      <c r="M783" s="392"/>
      <c r="N783" s="392"/>
      <c r="O783" s="392"/>
      <c r="P783" s="392"/>
      <c r="Q783" s="392"/>
      <c r="R783" s="392"/>
      <c r="S783" s="392"/>
      <c r="T783" s="392"/>
      <c r="U783" s="392"/>
      <c r="V783" s="392"/>
      <c r="W783" s="392"/>
      <c r="X783" s="393"/>
      <c r="Y783" s="388">
        <v>11</v>
      </c>
      <c r="Z783" s="389"/>
      <c r="AA783" s="389"/>
      <c r="AB783" s="395"/>
      <c r="AC783" s="338" t="s">
        <v>555</v>
      </c>
      <c r="AD783" s="339"/>
      <c r="AE783" s="339"/>
      <c r="AF783" s="339"/>
      <c r="AG783" s="340"/>
      <c r="AH783" s="391" t="s">
        <v>555</v>
      </c>
      <c r="AI783" s="392"/>
      <c r="AJ783" s="392"/>
      <c r="AK783" s="392"/>
      <c r="AL783" s="392"/>
      <c r="AM783" s="392"/>
      <c r="AN783" s="392"/>
      <c r="AO783" s="392"/>
      <c r="AP783" s="392"/>
      <c r="AQ783" s="392"/>
      <c r="AR783" s="392"/>
      <c r="AS783" s="392"/>
      <c r="AT783" s="393"/>
      <c r="AU783" s="388" t="s">
        <v>555</v>
      </c>
      <c r="AV783" s="389"/>
      <c r="AW783" s="389"/>
      <c r="AX783" s="390"/>
    </row>
    <row r="784" spans="1:50" ht="24.75" hidden="1" customHeight="1" x14ac:dyDescent="0.2">
      <c r="A784" s="543"/>
      <c r="B784" s="757"/>
      <c r="C784" s="757"/>
      <c r="D784" s="757"/>
      <c r="E784" s="757"/>
      <c r="F784" s="758"/>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3"/>
      <c r="B785" s="757"/>
      <c r="C785" s="757"/>
      <c r="D785" s="757"/>
      <c r="E785" s="757"/>
      <c r="F785" s="758"/>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57"/>
      <c r="C786" s="757"/>
      <c r="D786" s="757"/>
      <c r="E786" s="757"/>
      <c r="F786" s="758"/>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57"/>
      <c r="C787" s="757"/>
      <c r="D787" s="757"/>
      <c r="E787" s="757"/>
      <c r="F787" s="758"/>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7"/>
      <c r="C788" s="757"/>
      <c r="D788" s="757"/>
      <c r="E788" s="757"/>
      <c r="F788" s="758"/>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7"/>
      <c r="C789" s="757"/>
      <c r="D789" s="757"/>
      <c r="E789" s="757"/>
      <c r="F789" s="758"/>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7"/>
      <c r="C790" s="757"/>
      <c r="D790" s="757"/>
      <c r="E790" s="757"/>
      <c r="F790" s="758"/>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57"/>
      <c r="C791" s="757"/>
      <c r="D791" s="757"/>
      <c r="E791" s="757"/>
      <c r="F791" s="758"/>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3"/>
      <c r="B792" s="757"/>
      <c r="C792" s="757"/>
      <c r="D792" s="757"/>
      <c r="E792" s="757"/>
      <c r="F792" s="758"/>
      <c r="G792" s="399" t="s">
        <v>20</v>
      </c>
      <c r="H792" s="400"/>
      <c r="I792" s="400"/>
      <c r="J792" s="400"/>
      <c r="K792" s="400"/>
      <c r="L792" s="401"/>
      <c r="M792" s="402"/>
      <c r="N792" s="402"/>
      <c r="O792" s="402"/>
      <c r="P792" s="402"/>
      <c r="Q792" s="402"/>
      <c r="R792" s="402"/>
      <c r="S792" s="402"/>
      <c r="T792" s="402"/>
      <c r="U792" s="402"/>
      <c r="V792" s="402"/>
      <c r="W792" s="402"/>
      <c r="X792" s="403"/>
      <c r="Y792" s="404">
        <f>SUM(Y782:AB791)</f>
        <v>22</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3"/>
      <c r="B793" s="757"/>
      <c r="C793" s="757"/>
      <c r="D793" s="757"/>
      <c r="E793" s="757"/>
      <c r="F793" s="758"/>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7"/>
      <c r="C794" s="757"/>
      <c r="D794" s="757"/>
      <c r="E794" s="757"/>
      <c r="F794" s="758"/>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7"/>
      <c r="C795" s="757"/>
      <c r="D795" s="757"/>
      <c r="E795" s="757"/>
      <c r="F795" s="758"/>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7"/>
      <c r="C796" s="757"/>
      <c r="D796" s="757"/>
      <c r="E796" s="757"/>
      <c r="F796" s="758"/>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7"/>
      <c r="C797" s="757"/>
      <c r="D797" s="757"/>
      <c r="E797" s="757"/>
      <c r="F797" s="758"/>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7"/>
      <c r="C798" s="757"/>
      <c r="D798" s="757"/>
      <c r="E798" s="757"/>
      <c r="F798" s="758"/>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7"/>
      <c r="C799" s="757"/>
      <c r="D799" s="757"/>
      <c r="E799" s="757"/>
      <c r="F799" s="758"/>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7"/>
      <c r="C800" s="757"/>
      <c r="D800" s="757"/>
      <c r="E800" s="757"/>
      <c r="F800" s="758"/>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7"/>
      <c r="C801" s="757"/>
      <c r="D801" s="757"/>
      <c r="E801" s="757"/>
      <c r="F801" s="758"/>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7"/>
      <c r="C802" s="757"/>
      <c r="D802" s="757"/>
      <c r="E802" s="757"/>
      <c r="F802" s="758"/>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7"/>
      <c r="C803" s="757"/>
      <c r="D803" s="757"/>
      <c r="E803" s="757"/>
      <c r="F803" s="758"/>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7"/>
      <c r="C804" s="757"/>
      <c r="D804" s="757"/>
      <c r="E804" s="757"/>
      <c r="F804" s="758"/>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3"/>
      <c r="B805" s="757"/>
      <c r="C805" s="757"/>
      <c r="D805" s="757"/>
      <c r="E805" s="757"/>
      <c r="F805" s="758"/>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7"/>
      <c r="C806" s="757"/>
      <c r="D806" s="757"/>
      <c r="E806" s="757"/>
      <c r="F806" s="758"/>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7"/>
      <c r="C807" s="757"/>
      <c r="D807" s="757"/>
      <c r="E807" s="757"/>
      <c r="F807" s="758"/>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7"/>
      <c r="C808" s="757"/>
      <c r="D808" s="757"/>
      <c r="E808" s="757"/>
      <c r="F808" s="758"/>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7"/>
      <c r="C809" s="757"/>
      <c r="D809" s="757"/>
      <c r="E809" s="757"/>
      <c r="F809" s="758"/>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7"/>
      <c r="C810" s="757"/>
      <c r="D810" s="757"/>
      <c r="E810" s="757"/>
      <c r="F810" s="758"/>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7"/>
      <c r="C811" s="757"/>
      <c r="D811" s="757"/>
      <c r="E811" s="757"/>
      <c r="F811" s="758"/>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7"/>
      <c r="C812" s="757"/>
      <c r="D812" s="757"/>
      <c r="E812" s="757"/>
      <c r="F812" s="758"/>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7"/>
      <c r="C813" s="757"/>
      <c r="D813" s="757"/>
      <c r="E813" s="757"/>
      <c r="F813" s="758"/>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7"/>
      <c r="C814" s="757"/>
      <c r="D814" s="757"/>
      <c r="E814" s="757"/>
      <c r="F814" s="758"/>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7"/>
      <c r="C815" s="757"/>
      <c r="D815" s="757"/>
      <c r="E815" s="757"/>
      <c r="F815" s="758"/>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7"/>
      <c r="C816" s="757"/>
      <c r="D816" s="757"/>
      <c r="E816" s="757"/>
      <c r="F816" s="758"/>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7"/>
      <c r="C817" s="757"/>
      <c r="D817" s="757"/>
      <c r="E817" s="757"/>
      <c r="F817" s="758"/>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7"/>
      <c r="C818" s="757"/>
      <c r="D818" s="757"/>
      <c r="E818" s="757"/>
      <c r="F818" s="758"/>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7"/>
      <c r="C819" s="757"/>
      <c r="D819" s="757"/>
      <c r="E819" s="757"/>
      <c r="F819" s="758"/>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7"/>
      <c r="C820" s="757"/>
      <c r="D820" s="757"/>
      <c r="E820" s="757"/>
      <c r="F820" s="758"/>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7"/>
      <c r="C821" s="757"/>
      <c r="D821" s="757"/>
      <c r="E821" s="757"/>
      <c r="F821" s="758"/>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7"/>
      <c r="C822" s="757"/>
      <c r="D822" s="757"/>
      <c r="E822" s="757"/>
      <c r="F822" s="758"/>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7"/>
      <c r="C823" s="757"/>
      <c r="D823" s="757"/>
      <c r="E823" s="757"/>
      <c r="F823" s="758"/>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7"/>
      <c r="C824" s="757"/>
      <c r="D824" s="757"/>
      <c r="E824" s="757"/>
      <c r="F824" s="758"/>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7"/>
      <c r="C825" s="757"/>
      <c r="D825" s="757"/>
      <c r="E825" s="757"/>
      <c r="F825" s="758"/>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7"/>
      <c r="C826" s="757"/>
      <c r="D826" s="757"/>
      <c r="E826" s="757"/>
      <c r="F826" s="758"/>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7"/>
      <c r="C827" s="757"/>
      <c r="D827" s="757"/>
      <c r="E827" s="757"/>
      <c r="F827" s="758"/>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7"/>
      <c r="C828" s="757"/>
      <c r="D828" s="757"/>
      <c r="E828" s="757"/>
      <c r="F828" s="758"/>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7"/>
      <c r="C829" s="757"/>
      <c r="D829" s="757"/>
      <c r="E829" s="757"/>
      <c r="F829" s="758"/>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7"/>
      <c r="C830" s="757"/>
      <c r="D830" s="757"/>
      <c r="E830" s="757"/>
      <c r="F830" s="758"/>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7"/>
      <c r="C831" s="757"/>
      <c r="D831" s="757"/>
      <c r="E831" s="757"/>
      <c r="F831" s="758"/>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2" t="s">
        <v>269</v>
      </c>
      <c r="AM832" s="953"/>
      <c r="AN832" s="953"/>
      <c r="AO832" s="67" t="s">
        <v>267</v>
      </c>
      <c r="AP832" s="21"/>
      <c r="AQ832" s="21"/>
      <c r="AR832" s="21"/>
      <c r="AS832" s="21"/>
      <c r="AT832" s="21"/>
      <c r="AU832" s="21"/>
      <c r="AV832" s="21"/>
      <c r="AW832" s="21"/>
      <c r="AX832" s="22"/>
    </row>
    <row r="833" spans="1:50" ht="8.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1.1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45" customHeight="1" x14ac:dyDescent="0.2">
      <c r="A838" s="394">
        <v>1</v>
      </c>
      <c r="B838" s="394">
        <v>1</v>
      </c>
      <c r="C838" s="414" t="s">
        <v>525</v>
      </c>
      <c r="D838" s="408"/>
      <c r="E838" s="408"/>
      <c r="F838" s="408"/>
      <c r="G838" s="408"/>
      <c r="H838" s="408"/>
      <c r="I838" s="408"/>
      <c r="J838" s="409">
        <v>4010005014503</v>
      </c>
      <c r="K838" s="410"/>
      <c r="L838" s="410"/>
      <c r="M838" s="410"/>
      <c r="N838" s="410"/>
      <c r="O838" s="410"/>
      <c r="P838" s="415" t="s">
        <v>526</v>
      </c>
      <c r="Q838" s="307"/>
      <c r="R838" s="307"/>
      <c r="S838" s="307"/>
      <c r="T838" s="307"/>
      <c r="U838" s="307"/>
      <c r="V838" s="307"/>
      <c r="W838" s="307"/>
      <c r="X838" s="307"/>
      <c r="Y838" s="308">
        <v>17</v>
      </c>
      <c r="Z838" s="309"/>
      <c r="AA838" s="309"/>
      <c r="AB838" s="310"/>
      <c r="AC838" s="318" t="s">
        <v>528</v>
      </c>
      <c r="AD838" s="413"/>
      <c r="AE838" s="413"/>
      <c r="AF838" s="413"/>
      <c r="AG838" s="413"/>
      <c r="AH838" s="411" t="s">
        <v>484</v>
      </c>
      <c r="AI838" s="412"/>
      <c r="AJ838" s="412"/>
      <c r="AK838" s="412"/>
      <c r="AL838" s="315" t="s">
        <v>484</v>
      </c>
      <c r="AM838" s="316"/>
      <c r="AN838" s="316"/>
      <c r="AO838" s="317"/>
      <c r="AP838" s="311" t="s">
        <v>484</v>
      </c>
      <c r="AQ838" s="311"/>
      <c r="AR838" s="311"/>
      <c r="AS838" s="311"/>
      <c r="AT838" s="311"/>
      <c r="AU838" s="311"/>
      <c r="AV838" s="311"/>
      <c r="AW838" s="311"/>
      <c r="AX838" s="311"/>
    </row>
    <row r="839" spans="1:50" ht="45" customHeight="1" x14ac:dyDescent="0.2">
      <c r="A839" s="394">
        <v>2</v>
      </c>
      <c r="B839" s="394">
        <v>1</v>
      </c>
      <c r="C839" s="408" t="s">
        <v>525</v>
      </c>
      <c r="D839" s="408"/>
      <c r="E839" s="408"/>
      <c r="F839" s="408"/>
      <c r="G839" s="408"/>
      <c r="H839" s="408"/>
      <c r="I839" s="408"/>
      <c r="J839" s="409">
        <v>4010005014503</v>
      </c>
      <c r="K839" s="410"/>
      <c r="L839" s="410"/>
      <c r="M839" s="410"/>
      <c r="N839" s="410"/>
      <c r="O839" s="410"/>
      <c r="P839" s="415" t="s">
        <v>527</v>
      </c>
      <c r="Q839" s="307"/>
      <c r="R839" s="307"/>
      <c r="S839" s="307"/>
      <c r="T839" s="307"/>
      <c r="U839" s="307"/>
      <c r="V839" s="307"/>
      <c r="W839" s="307"/>
      <c r="X839" s="307"/>
      <c r="Y839" s="308">
        <v>5</v>
      </c>
      <c r="Z839" s="309"/>
      <c r="AA839" s="309"/>
      <c r="AB839" s="310"/>
      <c r="AC839" s="318" t="s">
        <v>528</v>
      </c>
      <c r="AD839" s="318"/>
      <c r="AE839" s="318"/>
      <c r="AF839" s="318"/>
      <c r="AG839" s="318"/>
      <c r="AH839" s="411" t="s">
        <v>484</v>
      </c>
      <c r="AI839" s="412"/>
      <c r="AJ839" s="412"/>
      <c r="AK839" s="412"/>
      <c r="AL839" s="315" t="s">
        <v>484</v>
      </c>
      <c r="AM839" s="316"/>
      <c r="AN839" s="316"/>
      <c r="AO839" s="317"/>
      <c r="AP839" s="311" t="s">
        <v>484</v>
      </c>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82" t="s">
        <v>254</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4" t="s">
        <v>269</v>
      </c>
      <c r="AM1099" s="955"/>
      <c r="AN1099" s="955"/>
      <c r="AO1099" s="65"/>
      <c r="AP1099" s="59"/>
      <c r="AQ1099" s="59"/>
      <c r="AR1099" s="59"/>
      <c r="AS1099" s="59"/>
      <c r="AT1099" s="59"/>
      <c r="AU1099" s="59"/>
      <c r="AV1099" s="59"/>
      <c r="AW1099" s="59"/>
      <c r="AX1099" s="60"/>
    </row>
    <row r="1100" spans="1:50" ht="1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85"/>
      <c r="E1102" s="267" t="s">
        <v>217</v>
      </c>
      <c r="F1102" s="885"/>
      <c r="G1102" s="885"/>
      <c r="H1102" s="885"/>
      <c r="I1102" s="885"/>
      <c r="J1102" s="267" t="s">
        <v>224</v>
      </c>
      <c r="K1102" s="267"/>
      <c r="L1102" s="267"/>
      <c r="M1102" s="267"/>
      <c r="N1102" s="267"/>
      <c r="O1102" s="267"/>
      <c r="P1102" s="334" t="s">
        <v>27</v>
      </c>
      <c r="Q1102" s="334"/>
      <c r="R1102" s="334"/>
      <c r="S1102" s="334"/>
      <c r="T1102" s="334"/>
      <c r="U1102" s="334"/>
      <c r="V1102" s="334"/>
      <c r="W1102" s="334"/>
      <c r="X1102" s="334"/>
      <c r="Y1102" s="267" t="s">
        <v>226</v>
      </c>
      <c r="Z1102" s="885"/>
      <c r="AA1102" s="885"/>
      <c r="AB1102" s="885"/>
      <c r="AC1102" s="267" t="s">
        <v>200</v>
      </c>
      <c r="AD1102" s="267"/>
      <c r="AE1102" s="267"/>
      <c r="AF1102" s="267"/>
      <c r="AG1102" s="267"/>
      <c r="AH1102" s="334" t="s">
        <v>213</v>
      </c>
      <c r="AI1102" s="335"/>
      <c r="AJ1102" s="335"/>
      <c r="AK1102" s="335"/>
      <c r="AL1102" s="335" t="s">
        <v>21</v>
      </c>
      <c r="AM1102" s="335"/>
      <c r="AN1102" s="335"/>
      <c r="AO1102" s="889"/>
      <c r="AP1102" s="417" t="s">
        <v>255</v>
      </c>
      <c r="AQ1102" s="417"/>
      <c r="AR1102" s="417"/>
      <c r="AS1102" s="417"/>
      <c r="AT1102" s="417"/>
      <c r="AU1102" s="417"/>
      <c r="AV1102" s="417"/>
      <c r="AW1102" s="417"/>
      <c r="AX1102" s="417"/>
    </row>
    <row r="1103" spans="1:50" ht="43" customHeight="1" x14ac:dyDescent="0.2">
      <c r="A1103" s="394">
        <v>1</v>
      </c>
      <c r="B1103" s="394">
        <v>1</v>
      </c>
      <c r="C1103" s="887" t="s">
        <v>550</v>
      </c>
      <c r="D1103" s="888"/>
      <c r="E1103" s="251" t="s">
        <v>547</v>
      </c>
      <c r="F1103" s="886"/>
      <c r="G1103" s="886"/>
      <c r="H1103" s="886"/>
      <c r="I1103" s="886"/>
      <c r="J1103" s="409">
        <v>4010005014503</v>
      </c>
      <c r="K1103" s="410"/>
      <c r="L1103" s="410"/>
      <c r="M1103" s="410"/>
      <c r="N1103" s="410"/>
      <c r="O1103" s="410"/>
      <c r="P1103" s="415" t="s">
        <v>548</v>
      </c>
      <c r="Q1103" s="307"/>
      <c r="R1103" s="307"/>
      <c r="S1103" s="307"/>
      <c r="T1103" s="307"/>
      <c r="U1103" s="307"/>
      <c r="V1103" s="307"/>
      <c r="W1103" s="307"/>
      <c r="X1103" s="307"/>
      <c r="Y1103" s="308">
        <v>85</v>
      </c>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47.5" customHeight="1" x14ac:dyDescent="0.2">
      <c r="A1104" s="394">
        <v>2</v>
      </c>
      <c r="B1104" s="394">
        <v>1</v>
      </c>
      <c r="C1104" s="887" t="s">
        <v>550</v>
      </c>
      <c r="D1104" s="888"/>
      <c r="E1104" s="251" t="s">
        <v>547</v>
      </c>
      <c r="F1104" s="886"/>
      <c r="G1104" s="886"/>
      <c r="H1104" s="886"/>
      <c r="I1104" s="886"/>
      <c r="J1104" s="409">
        <v>4010005014503</v>
      </c>
      <c r="K1104" s="410"/>
      <c r="L1104" s="410"/>
      <c r="M1104" s="410"/>
      <c r="N1104" s="410"/>
      <c r="O1104" s="410"/>
      <c r="P1104" s="415" t="s">
        <v>549</v>
      </c>
      <c r="Q1104" s="307"/>
      <c r="R1104" s="307"/>
      <c r="S1104" s="307"/>
      <c r="T1104" s="307"/>
      <c r="U1104" s="307"/>
      <c r="V1104" s="307"/>
      <c r="W1104" s="307"/>
      <c r="X1104" s="307"/>
      <c r="Y1104" s="308">
        <v>26</v>
      </c>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90"/>
      <c r="D1105" s="890"/>
      <c r="E1105" s="886"/>
      <c r="F1105" s="886"/>
      <c r="G1105" s="886"/>
      <c r="H1105" s="886"/>
      <c r="I1105" s="886"/>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90"/>
      <c r="D1106" s="890"/>
      <c r="E1106" s="886"/>
      <c r="F1106" s="886"/>
      <c r="G1106" s="886"/>
      <c r="H1106" s="886"/>
      <c r="I1106" s="886"/>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90"/>
      <c r="D1107" s="890"/>
      <c r="E1107" s="886"/>
      <c r="F1107" s="886"/>
      <c r="G1107" s="886"/>
      <c r="H1107" s="886"/>
      <c r="I1107" s="886"/>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90"/>
      <c r="D1108" s="890"/>
      <c r="E1108" s="886"/>
      <c r="F1108" s="886"/>
      <c r="G1108" s="886"/>
      <c r="H1108" s="886"/>
      <c r="I1108" s="886"/>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90"/>
      <c r="D1109" s="890"/>
      <c r="E1109" s="886"/>
      <c r="F1109" s="886"/>
      <c r="G1109" s="886"/>
      <c r="H1109" s="886"/>
      <c r="I1109" s="886"/>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90"/>
      <c r="D1110" s="890"/>
      <c r="E1110" s="886"/>
      <c r="F1110" s="886"/>
      <c r="G1110" s="886"/>
      <c r="H1110" s="886"/>
      <c r="I1110" s="886"/>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90"/>
      <c r="D1111" s="890"/>
      <c r="E1111" s="886"/>
      <c r="F1111" s="886"/>
      <c r="G1111" s="886"/>
      <c r="H1111" s="886"/>
      <c r="I1111" s="886"/>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90"/>
      <c r="D1112" s="890"/>
      <c r="E1112" s="886"/>
      <c r="F1112" s="886"/>
      <c r="G1112" s="886"/>
      <c r="H1112" s="886"/>
      <c r="I1112" s="886"/>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90"/>
      <c r="D1113" s="890"/>
      <c r="E1113" s="886"/>
      <c r="F1113" s="886"/>
      <c r="G1113" s="886"/>
      <c r="H1113" s="886"/>
      <c r="I1113" s="886"/>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90"/>
      <c r="D1114" s="890"/>
      <c r="E1114" s="886"/>
      <c r="F1114" s="886"/>
      <c r="G1114" s="886"/>
      <c r="H1114" s="886"/>
      <c r="I1114" s="886"/>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90"/>
      <c r="D1115" s="890"/>
      <c r="E1115" s="886"/>
      <c r="F1115" s="886"/>
      <c r="G1115" s="886"/>
      <c r="H1115" s="886"/>
      <c r="I1115" s="886"/>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90"/>
      <c r="D1116" s="890"/>
      <c r="E1116" s="886"/>
      <c r="F1116" s="886"/>
      <c r="G1116" s="886"/>
      <c r="H1116" s="886"/>
      <c r="I1116" s="886"/>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90"/>
      <c r="D1117" s="890"/>
      <c r="E1117" s="886"/>
      <c r="F1117" s="886"/>
      <c r="G1117" s="886"/>
      <c r="H1117" s="886"/>
      <c r="I1117" s="886"/>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90"/>
      <c r="D1118" s="890"/>
      <c r="E1118" s="886"/>
      <c r="F1118" s="886"/>
      <c r="G1118" s="886"/>
      <c r="H1118" s="886"/>
      <c r="I1118" s="886"/>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90"/>
      <c r="D1119" s="890"/>
      <c r="E1119" s="886"/>
      <c r="F1119" s="886"/>
      <c r="G1119" s="886"/>
      <c r="H1119" s="886"/>
      <c r="I1119" s="886"/>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90"/>
      <c r="D1120" s="890"/>
      <c r="E1120" s="251"/>
      <c r="F1120" s="886"/>
      <c r="G1120" s="886"/>
      <c r="H1120" s="886"/>
      <c r="I1120" s="886"/>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90"/>
      <c r="D1121" s="890"/>
      <c r="E1121" s="886"/>
      <c r="F1121" s="886"/>
      <c r="G1121" s="886"/>
      <c r="H1121" s="886"/>
      <c r="I1121" s="886"/>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90"/>
      <c r="D1122" s="890"/>
      <c r="E1122" s="886"/>
      <c r="F1122" s="886"/>
      <c r="G1122" s="886"/>
      <c r="H1122" s="886"/>
      <c r="I1122" s="886"/>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90"/>
      <c r="D1123" s="890"/>
      <c r="E1123" s="886"/>
      <c r="F1123" s="886"/>
      <c r="G1123" s="886"/>
      <c r="H1123" s="886"/>
      <c r="I1123" s="886"/>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90"/>
      <c r="D1124" s="890"/>
      <c r="E1124" s="886"/>
      <c r="F1124" s="886"/>
      <c r="G1124" s="886"/>
      <c r="H1124" s="886"/>
      <c r="I1124" s="886"/>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90"/>
      <c r="D1125" s="890"/>
      <c r="E1125" s="886"/>
      <c r="F1125" s="886"/>
      <c r="G1125" s="886"/>
      <c r="H1125" s="886"/>
      <c r="I1125" s="886"/>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90"/>
      <c r="D1126" s="890"/>
      <c r="E1126" s="886"/>
      <c r="F1126" s="886"/>
      <c r="G1126" s="886"/>
      <c r="H1126" s="886"/>
      <c r="I1126" s="886"/>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90"/>
      <c r="D1127" s="890"/>
      <c r="E1127" s="886"/>
      <c r="F1127" s="886"/>
      <c r="G1127" s="886"/>
      <c r="H1127" s="886"/>
      <c r="I1127" s="886"/>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90"/>
      <c r="D1128" s="890"/>
      <c r="E1128" s="886"/>
      <c r="F1128" s="886"/>
      <c r="G1128" s="886"/>
      <c r="H1128" s="886"/>
      <c r="I1128" s="886"/>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90"/>
      <c r="D1129" s="890"/>
      <c r="E1129" s="886"/>
      <c r="F1129" s="886"/>
      <c r="G1129" s="886"/>
      <c r="H1129" s="886"/>
      <c r="I1129" s="886"/>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90"/>
      <c r="D1130" s="890"/>
      <c r="E1130" s="886"/>
      <c r="F1130" s="886"/>
      <c r="G1130" s="886"/>
      <c r="H1130" s="886"/>
      <c r="I1130" s="886"/>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90"/>
      <c r="D1131" s="890"/>
      <c r="E1131" s="886"/>
      <c r="F1131" s="886"/>
      <c r="G1131" s="886"/>
      <c r="H1131" s="886"/>
      <c r="I1131" s="886"/>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90"/>
      <c r="D1132" s="890"/>
      <c r="E1132" s="886"/>
      <c r="F1132" s="886"/>
      <c r="G1132" s="886"/>
      <c r="H1132" s="886"/>
      <c r="I1132" s="886"/>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83">
    <cfRule type="expression" dxfId="2087" priority="13875">
      <formula>IF(RIGHT(TEXT(Y783,"0.#"),1)=".",FALSE,TRUE)</formula>
    </cfRule>
    <cfRule type="expression" dxfId="2086" priority="13876">
      <formula>IF(RIGHT(TEXT(Y783,"0.#"),1)=".",TRUE,FALSE)</formula>
    </cfRule>
  </conditionalFormatting>
  <conditionalFormatting sqref="Y792">
    <cfRule type="expression" dxfId="2085" priority="13871">
      <formula>IF(RIGHT(TEXT(Y792,"0.#"),1)=".",FALSE,TRUE)</formula>
    </cfRule>
    <cfRule type="expression" dxfId="2084" priority="13872">
      <formula>IF(RIGHT(TEXT(Y792,"0.#"),1)=".",TRUE,FALSE)</formula>
    </cfRule>
  </conditionalFormatting>
  <conditionalFormatting sqref="Y823:Y830 Y821 Y810:Y817 Y808 Y797:Y804 Y795">
    <cfRule type="expression" dxfId="2083" priority="13653">
      <formula>IF(RIGHT(TEXT(Y795,"0.#"),1)=".",FALSE,TRUE)</formula>
    </cfRule>
    <cfRule type="expression" dxfId="2082" priority="13654">
      <formula>IF(RIGHT(TEXT(Y795,"0.#"),1)=".",TRUE,FALSE)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84:Y791 Y782">
    <cfRule type="expression" dxfId="2075" priority="13677">
      <formula>IF(RIGHT(TEXT(Y782,"0.#"),1)=".",FALSE,TRUE)</formula>
    </cfRule>
    <cfRule type="expression" dxfId="2074" priority="13678">
      <formula>IF(RIGHT(TEXT(Y782,"0.#"),1)=".",TRUE,FALSE)</formula>
    </cfRule>
  </conditionalFormatting>
  <conditionalFormatting sqref="AU783">
    <cfRule type="expression" dxfId="2073" priority="13675">
      <formula>IF(RIGHT(TEXT(AU783,"0.#"),1)=".",FALSE,TRUE)</formula>
    </cfRule>
    <cfRule type="expression" dxfId="2072" priority="13676">
      <formula>IF(RIGHT(TEXT(AU783,"0.#"),1)=".",TRUE,FALSE)</formula>
    </cfRule>
  </conditionalFormatting>
  <conditionalFormatting sqref="AU792">
    <cfRule type="expression" dxfId="2071" priority="13673">
      <formula>IF(RIGHT(TEXT(AU792,"0.#"),1)=".",FALSE,TRUE)</formula>
    </cfRule>
    <cfRule type="expression" dxfId="2070" priority="13674">
      <formula>IF(RIGHT(TEXT(AU792,"0.#"),1)=".",TRUE,FALSE)</formula>
    </cfRule>
  </conditionalFormatting>
  <conditionalFormatting sqref="AU784:AU791 AU782">
    <cfRule type="expression" dxfId="2069" priority="13671">
      <formula>IF(RIGHT(TEXT(AU782,"0.#"),1)=".",FALSE,TRUE)</formula>
    </cfRule>
    <cfRule type="expression" dxfId="2068" priority="13672">
      <formula>IF(RIGHT(TEXT(AU782,"0.#"),1)=".",TRUE,FALSE)</formula>
    </cfRule>
  </conditionalFormatting>
  <conditionalFormatting sqref="Y822 Y809 Y796">
    <cfRule type="expression" dxfId="2067" priority="13657">
      <formula>IF(RIGHT(TEXT(Y796,"0.#"),1)=".",FALSE,TRUE)</formula>
    </cfRule>
    <cfRule type="expression" dxfId="2066" priority="13658">
      <formula>IF(RIGHT(TEXT(Y796,"0.#"),1)=".",TRUE,FALSE)</formula>
    </cfRule>
  </conditionalFormatting>
  <conditionalFormatting sqref="Y831 Y818 Y805">
    <cfRule type="expression" dxfId="2065" priority="13655">
      <formula>IF(RIGHT(TEXT(Y805,"0.#"),1)=".",FALSE,TRUE)</formula>
    </cfRule>
    <cfRule type="expression" dxfId="2064" priority="13656">
      <formula>IF(RIGHT(TEXT(Y805,"0.#"),1)=".",TRUE,FALSE)</formula>
    </cfRule>
  </conditionalFormatting>
  <conditionalFormatting sqref="AU822 AU809 AU796">
    <cfRule type="expression" dxfId="2063" priority="13651">
      <formula>IF(RIGHT(TEXT(AU796,"0.#"),1)=".",FALSE,TRUE)</formula>
    </cfRule>
    <cfRule type="expression" dxfId="2062" priority="13652">
      <formula>IF(RIGHT(TEXT(AU796,"0.#"),1)=".",TRUE,FALSE)</formula>
    </cfRule>
  </conditionalFormatting>
  <conditionalFormatting sqref="AU831 AU818 AU805">
    <cfRule type="expression" dxfId="2061" priority="13649">
      <formula>IF(RIGHT(TEXT(AU805,"0.#"),1)=".",FALSE,TRUE)</formula>
    </cfRule>
    <cfRule type="expression" dxfId="2060" priority="13650">
      <formula>IF(RIGHT(TEXT(AU805,"0.#"),1)=".",TRUE,FALSE)</formula>
    </cfRule>
  </conditionalFormatting>
  <conditionalFormatting sqref="AU823:AU830 AU821 AU810:AU817 AU808 AU797:AU804 AU795">
    <cfRule type="expression" dxfId="2059" priority="13647">
      <formula>IF(RIGHT(TEXT(AU795,"0.#"),1)=".",FALSE,TRUE)</formula>
    </cfRule>
    <cfRule type="expression" dxfId="2058" priority="13648">
      <formula>IF(RIGHT(TEXT(AU795,"0.#"),1)=".",TRUE,FALSE)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AI34 AM34">
    <cfRule type="expression" dxfId="2049" priority="13459">
      <formula>IF(RIGHT(TEXT(AE34,"0.#"),1)=".",FALSE,TRUE)</formula>
    </cfRule>
    <cfRule type="expression" dxfId="2048" priority="13460">
      <formula>IF(RIGHT(TEXT(AE34,"0.#"),1)=".",TRUE,FALSE)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3" max="49" man="1"/>
  </rowBreaks>
  <colBreaks count="1" manualBreakCount="1">
    <brk id="6" max="109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503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503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2020-12-08T09:48:45Z</cp:lastPrinted>
  <dcterms:created xsi:type="dcterms:W3CDTF">2012-03-13T00:50:25Z</dcterms:created>
  <dcterms:modified xsi:type="dcterms:W3CDTF">2020-12-08T09:49:09Z</dcterms:modified>
</cp:coreProperties>
</file>