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16200" windowHeight="2492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<sst xmlns="http://schemas.openxmlformats.org/spreadsheetml/2006/main" count="2184" uniqueCount="559">
  <si>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</si>
  <si>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</si>
  <si>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</si>
  <si>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</si>
  <si>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</si>
  <si>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</si>
  <si>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</si>
  <si>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</si>
  <si>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</si>
  <si>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</si>
  <si>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</si>
  <si>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</si>
  <si>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</si>
  <si>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</si>
  <si>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</si>
  <si>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</si>
  <si>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</si>
  <si>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</si>
  <si>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</si>
  <si>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</si>
  <si>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</si>
  <si>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</si>
  <si>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</si>
  <si>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</si>
  <si>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</si>
  <si>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</si>
  <si>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</si>
  <si>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</si>
  <si>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</si>
  <si>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</si>
  <si>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</si>
  <si>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</si>
  <si>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</si>
  <si>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</si>
  <si>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</si>
  <si>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</si>
  <si>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</si>
  <si>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</si>
  <si>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</si>
  <si>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</si>
  <si>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</si>
  <si>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</si>
  <si>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</si>
  <si>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</si>
  <si>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</si>
  <si>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</si>
  <si>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</si>
  <si>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</si>
  <si>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</si>
  <si>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</si>
  <si>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</si>
  <si>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</si>
  <si>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</si>
  <si>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</si>
  <si>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</si>
  <si>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</si>
  <si>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</si>
  <si>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</si>
  <si>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</si>
  <si>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</si>
  <si>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</si>
  <si>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</si>
  <si>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</si>
  <si>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</si>
  <si>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</si>
  <si>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</si>
  <si>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</si>
  <si>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</si>
  <si>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</si>
  <si>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</si>
  <si>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</si>
  <si>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</si>
  <si>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</si>
  <si>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</si>
  <si>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</si>
  <si>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</si>
  <si>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</si>
  <si>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</si>
  <si>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</si>
  <si>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</si>
  <si>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</si>
  <si>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</si>
  <si>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</si>
  <si>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</si>
  <si>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</si>
  <si>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</si>
  <si>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</si>
  <si>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</si>
  <si>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</si>
  <si>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</si>
  <si>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</si>
  <si>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</si>
  <si>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</si>
  <si>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</si>
  <si>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</si>
  <si>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</si>
  <si>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</si>
  <si>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</si>
  <si>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</si>
  <si>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</si>
  <si>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</si>
  <si>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</si>
  <si>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</si>
  <si>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</si>
  <si>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</si>
  <si>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</si>
  <si>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</si>
  <si>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</si>
  <si>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</si>
  <si>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</si>
  <si>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</si>
  <si>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</si>
  <si>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</si>
  <si>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</si>
  <si>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</si>
  <si>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</si>
  <si>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</si>
  <si>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</si>
  <si>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</si>
  <si>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</si>
  <si>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</si>
  <si>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</si>
  <si>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</si>
  <si>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</si>
  <si>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</si>
  <si>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</si>
  <si>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</si>
  <si>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</si>
  <si>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</si>
  <si>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</si>
  <si>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</si>
  <si>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</si>
  <si>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</si>
  <si>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</si>
  <si>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</si>
  <si>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</si>
  <si>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</si>
  <si>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</si>
  <si>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</si>
  <si>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</si>
  <si>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</si>
  <si>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</si>
  <si>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</si>
  <si>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</si>
  <si>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</si>
  <si>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</si>
  <si>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</si>
  <si>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</si>
  <si>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</si>
  <si>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</si>
  <si>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</si>
  <si>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</si>
  <si>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</si>
  <si>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</si>
  <si>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</si>
  <si>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</si>
  <si>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</si>
  <si>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</si>
  <si>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</si>
  <si>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</si>
  <si>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</si>
  <si>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</si>
  <si>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</si>
  <si>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</si>
  <si>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</si>
  <si>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</si>
  <si>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</si>
  <si>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</si>
  <si>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</si>
  <si>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</si>
  <si>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</si>
  <si>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</si>
  <si>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</si>
  <si>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</si>
  <si>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</si>
  <si>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</si>
  <si>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</si>
  <si>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</si>
  <si>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</si>
  <si>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</si>
  <si>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</si>
  <si>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</si>
  <si>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</si>
  <si>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</si>
  <si>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</si>
  <si>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</si>
  <si>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</si>
  <si>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</si>
  <si>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</si>
  <si>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</si>
  <si>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</si>
  <si>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</si>
  <si>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</si>
  <si>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</si>
  <si>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</si>
  <si>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</si>
  <si>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</si>
  <si>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</si>
  <si>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</si>
  <si>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</si>
  <si>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</si>
  <si>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</si>
  <si>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</si>
  <si>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</si>
  <si>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</si>
  <si>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</si>
  <si>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</si>
  <si>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</si>
  <si>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</si>
  <si>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</si>
  <si>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</si>
  <si>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</si>
  <si>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</si>
  <si>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</si>
  <si>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</si>
  <si>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</si>
  <si>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</si>
  <si>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</si>
  <si>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</si>
  <si>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</si>
  <si>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</si>
  <si>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</si>
  <si>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</si>
  <si>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</si>
  <si>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</si>
  <si>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</si>
  <si>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</si>
  <si>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</si>
  <si>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</si>
  <si>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</si>
  <si>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</si>
  <si>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</si>
  <si>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</si>
  <si>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</si>
  <si>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</si>
  <si>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</si>
  <si>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</si>
  <si>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</si>
  <si>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</si>
  <si>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</si>
  <si>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</si>
  <si>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</si>
  <si>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</si>
  <si>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</si>
  <si>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</si>
  <si>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</si>
  <si>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</si>
  <si>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</si>
  <si>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</si>
  <si>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</si>
  <si>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</si>
  <si>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</si>
  <si>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</si>
  <si>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</si>
  <si>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</si>
  <si>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</si>
  <si>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</si>
  <si>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</si>
  <si>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</si>
  <si>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</si>
  <si>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</si>
  <si>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</si>
  <si>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</si>
  <si>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</si>
  <si>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</si>
  <si>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</si>
  <si>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</si>
  <si>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</si>
  <si>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</si>
  <si>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</si>
  <si>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</si>
  <si>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</si>
  <si>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</si>
  <si>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</si>
  <si>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</si>
  <si>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</si>
  <si>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</si>
  <si>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</si>
  <si>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</si>
  <si>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</si>
  <si>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</si>
  <si>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</si>
  <si>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</si>
  <si>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</si>
  <si>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</si>
  <si>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</si>
  <si>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</si>
  <si>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</si>
  <si>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</si>
  <si>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</si>
  <si>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</si>
  <si>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</si>
  <si>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</si>
  <si>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</si>
  <si>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</si>
  <si>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</si>
  <si>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</si>
  <si>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</si>
  <si>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</si>
  <si>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</si>
  <si>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</si>
  <si>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</si>
  <si>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</si>
  <si>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</si>
  <si>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</si>
  <si>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</si>
  <si>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</si>
  <si>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</si>
  <si>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</si>
  <si>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</si>
  <si>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</si>
  <si>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</si>
  <si>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</si>
  <si>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</si>
  <si>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</si>
  <si>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</si>
  <si>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</si>
  <si>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</si>
  <si>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</si>
  <si>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</si>
  <si>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</si>
  <si>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</si>
  <si>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</si>
  <si>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</si>
  <si>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</si>
  <si>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</si>
  <si>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</si>
  <si>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</si>
  <si>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</si>
  <si>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</si>
  <si>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</si>
  <si>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</si>
  <si>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</si>
  <si>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</si>
  <si>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</si>
  <si>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</si>
  <si>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</si>
  <si>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</si>
  <si>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</si>
  <si>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</si>
  <si>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</si>
  <si>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</si>
  <si>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</si>
  <si>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</si>
  <si>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</si>
  <si>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</si>
  <si>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</si>
  <si>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</si>
  <si>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</si>
  <si>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</si>
  <si>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</si>
  <si>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</si>
  <si>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</si>
  <si>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</si>
  <si>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</si>
  <si>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</si>
  <si>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</si>
  <si>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</si>
  <si>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</si>
  <si>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</si>
  <si>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</si>
  <si>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</si>
  <si>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</si>
  <si>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</si>
  <si>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</si>
  <si>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</si>
  <si>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</si>
  <si>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</si>
  <si>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</si>
  <si>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</si>
  <si>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</si>
  <si>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</si>
  <si>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</si>
  <si>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</si>
  <si>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</si>
  <si>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</si>
  <si>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</si>
  <si>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</si>
  <si>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</si>
  <si>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</si>
  <si>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</si>
  <si>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</si>
  <si>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</si>
  <si>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</si>
  <si>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</si>
  <si>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</si>
  <si>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</si>
  <si>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</si>
  <si>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</si>
  <si>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</si>
  <si>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</si>
  <si>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</si>
  <si>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</si>
  <si>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</si>
  <si>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</si>
  <si>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</si>
  <si>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</si>
  <si>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</si>
  <si>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</si>
  <si>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</si>
  <si>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</si>
  <si>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</si>
  <si>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</si>
  <si>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</si>
  <si>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</si>
  <si>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</si>
  <si>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</si>
  <si>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</si>
  <si>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</si>
  <si>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</si>
  <si>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</si>
  <si>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</si>
  <si>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</si>
  <si>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</si>
  <si>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</si>
  <si>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</si>
  <si>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</si>
  <si>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</si>
  <si>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</si>
  <si>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</si>
  <si>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</si>
  <si>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</si>
  <si>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</si>
  <si>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</si>
  <si>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</si>
  <si>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</si>
  <si>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</si>
  <si>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</si>
  <si>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</si>
  <si>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</si>
  <si>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</si>
  <si>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</si>
  <si>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</si>
  <si>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</si>
  <si>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</si>
  <si>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</si>
  <si>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</si>
  <si>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</si>
  <si>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</si>
  <si>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</si>
  <si>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</si>
  <si>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</si>
  <si>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</si>
  <si>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</si>
  <si>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</si>
  <si>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</si>
  <si>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</si>
  <si>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</si>
  <si>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</si>
  <si>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</si>
  <si>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</si>
  <si>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</si>
  <si>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</si>
  <si>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</si>
  <si>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</si>
  <si>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</si>
  <si>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</si>
  <si>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</si>
  <si>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</si>
  <si>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</si>
  <si>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</si>
  <si>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</si>
  <si>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</si>
  <si>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</si>
  <si>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</si>
  <si>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</si>
  <si>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</si>
  <si>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</si>
  <si>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</si>
  <si>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</si>
  <si>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</si>
  <si>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</si>
  <si>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</si>
  <si>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</si>
  <si>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</si>
  <si>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</si>
  <si>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</si>
  <si>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</si>
  <si>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</si>
  <si>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</si>
  <si>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企業財務諸制度の整備</t>
  </si>
  <si>
    <t>平成１３年度</t>
    <rPh sb="0" eb="2">
      <t>ヘイセイ</t>
    </rPh>
    <rPh sb="4" eb="5">
      <t>ネン</t>
    </rPh>
    <rPh sb="5" eb="6">
      <t>ド</t>
    </rPh>
    <phoneticPr fontId="22"/>
  </si>
  <si>
    <t>企画市場局</t>
    <rPh sb="0" eb="2">
      <t>キカク</t>
    </rPh>
    <rPh sb="2" eb="4">
      <t>シジョウ</t>
    </rPh>
    <rPh sb="4" eb="5">
      <t>キョク</t>
    </rPh>
    <phoneticPr fontId="5"/>
  </si>
  <si>
    <t>企業開示課</t>
    <rPh sb="0" eb="2">
      <t>キギョウ</t>
    </rPh>
    <rPh sb="2" eb="5">
      <t>カイジカ</t>
    </rPh>
    <phoneticPr fontId="5"/>
  </si>
  <si>
    <t>-</t>
  </si>
  <si>
    <t>国際会計基準事務委託費</t>
    <rPh sb="0" eb="2">
      <t>コクサイ</t>
    </rPh>
    <rPh sb="2" eb="4">
      <t>カイケイ</t>
    </rPh>
    <rPh sb="4" eb="6">
      <t>キジュン</t>
    </rPh>
    <rPh sb="6" eb="8">
      <t>ジム</t>
    </rPh>
    <rPh sb="8" eb="11">
      <t>イタクヒ</t>
    </rPh>
    <phoneticPr fontId="5"/>
  </si>
  <si>
    <t>国際会計基準の任意適用企業が前年度より増加すること。</t>
    <rPh sb="11" eb="13">
      <t>キギョウ</t>
    </rPh>
    <rPh sb="14" eb="17">
      <t>ゼンネンド</t>
    </rPh>
    <phoneticPr fontId="5"/>
  </si>
  <si>
    <t>国際会計基準の任意適用企業数（適用予定を含む）</t>
    <rPh sb="11" eb="13">
      <t>キギョウ</t>
    </rPh>
    <phoneticPr fontId="5"/>
  </si>
  <si>
    <t>社</t>
    <rPh sb="0" eb="1">
      <t>シャ</t>
    </rPh>
    <phoneticPr fontId="5"/>
  </si>
  <si>
    <t>-</t>
    <phoneticPr fontId="5"/>
  </si>
  <si>
    <t>適時開示情報等を基に、金融庁にて集計</t>
    <rPh sb="0" eb="2">
      <t>テキジ</t>
    </rPh>
    <rPh sb="2" eb="4">
      <t>カイジ</t>
    </rPh>
    <rPh sb="4" eb="6">
      <t>ジョウホウ</t>
    </rPh>
    <rPh sb="6" eb="7">
      <t>トウ</t>
    </rPh>
    <rPh sb="8" eb="9">
      <t>モト</t>
    </rPh>
    <rPh sb="11" eb="14">
      <t>キンユウチョウ</t>
    </rPh>
    <rPh sb="16" eb="18">
      <t>シュウケイ</t>
    </rPh>
    <phoneticPr fontId="5"/>
  </si>
  <si>
    <t>支出金額／各種報告書作成のための国際会議等への参加回数</t>
  </si>
  <si>
    <t>件</t>
    <rPh sb="0" eb="1">
      <t>ケン</t>
    </rPh>
    <phoneticPr fontId="5"/>
  </si>
  <si>
    <t>千円</t>
    <rPh sb="0" eb="2">
      <t>センエン</t>
    </rPh>
    <phoneticPr fontId="5"/>
  </si>
  <si>
    <t>千円/件</t>
    <rPh sb="0" eb="2">
      <t>センエン</t>
    </rPh>
    <rPh sb="3" eb="4">
      <t>ケン</t>
    </rPh>
    <phoneticPr fontId="5"/>
  </si>
  <si>
    <t>13,303/12</t>
  </si>
  <si>
    <t>11,087/14</t>
  </si>
  <si>
    <t>基本政策Ⅲ　市場の公正性・透明性と市場の活力の向上</t>
  </si>
  <si>
    <t>施策Ⅲ－２　企業の情報開示の質の向上のための制度・環境整備とモニタリングの実施</t>
  </si>
  <si>
    <t>[主要]
我が国において使用される会計基準の品質向上</t>
  </si>
  <si>
    <t>国際会計基準（IFRS）の任意適用企業の拡大促進等の取組を推進</t>
  </si>
  <si>
    <t>会計基準の質が向上すること</t>
    <rPh sb="0" eb="2">
      <t>カイケイ</t>
    </rPh>
    <rPh sb="2" eb="4">
      <t>キジュン</t>
    </rPh>
    <rPh sb="5" eb="6">
      <t>シツ</t>
    </rPh>
    <rPh sb="7" eb="9">
      <t>コウジョウ</t>
    </rPh>
    <phoneticPr fontId="5"/>
  </si>
  <si>
    <t>IFRSの任意適用企業の拡大等により、我が国において使用される会計基準の品質向上を図り、企業の財務情報が企業活動をより適正に反映したものとなる。</t>
  </si>
  <si>
    <t>○</t>
  </si>
  <si>
    <t>本事業の目的は、国際会計基準の任意適用企業の拡大促進、国際的な意見発信の強化及び日本基準の高品質化等を通じた会計基準の品質向上であり、国民や社会のニーズを的確に反映していると考える。</t>
  </si>
  <si>
    <t>IFRS に関する専門知識を持つ国内関係者からの意見の集約等を行い、国際会計基準に関する我が国の意見・立場を発信する必要があることから、地方自治体や民間等に委ねることは適当ではないと考える。</t>
    <rPh sb="58" eb="60">
      <t>ヒツヨウ</t>
    </rPh>
    <phoneticPr fontId="5"/>
  </si>
  <si>
    <t>IFRSの任意適用企業の拡大等により、我が国において使用される会計基準の品質向上を図り、企業の財務情報が企業活動をより適正に反映したものとすることは、優先度の高い事業であると考える。</t>
  </si>
  <si>
    <t>有</t>
  </si>
  <si>
    <t>無</t>
  </si>
  <si>
    <t>一般競争入札（総合評価落札方式）を実施し、入札への参加意向を示した者は複数あったものの、結果一者応札となった。</t>
    <rPh sb="21" eb="23">
      <t>ニュウサツ</t>
    </rPh>
    <rPh sb="25" eb="27">
      <t>サンカ</t>
    </rPh>
    <rPh sb="27" eb="29">
      <t>イコウ</t>
    </rPh>
    <rPh sb="30" eb="31">
      <t>シメ</t>
    </rPh>
    <rPh sb="33" eb="34">
      <t>モノ</t>
    </rPh>
    <rPh sb="35" eb="37">
      <t>フクスウ</t>
    </rPh>
    <rPh sb="44" eb="46">
      <t>ケッカ</t>
    </rPh>
    <rPh sb="46" eb="47">
      <t>イッ</t>
    </rPh>
    <rPh sb="47" eb="48">
      <t>シャ</t>
    </rPh>
    <rPh sb="48" eb="50">
      <t>オウサツ</t>
    </rPh>
    <phoneticPr fontId="5"/>
  </si>
  <si>
    <t>‐</t>
  </si>
  <si>
    <t>国民全体が受益者である事業のため、負担関係は妥当であると考える。</t>
  </si>
  <si>
    <t>一般競争入札（総合評価落札方式）により事業者を選定し、報告書作成に要する時間や出張に係る航空賃が当初見込みを下回った場合等には、「積算報告書」を受領し、支払額を減額しており、妥当であると考える。</t>
    <rPh sb="65" eb="67">
      <t>セキサン</t>
    </rPh>
    <rPh sb="67" eb="70">
      <t>ホウコクショ</t>
    </rPh>
    <rPh sb="72" eb="74">
      <t>ジュリョウ</t>
    </rPh>
    <rPh sb="76" eb="78">
      <t>シハライ</t>
    </rPh>
    <rPh sb="78" eb="79">
      <t>ガク</t>
    </rPh>
    <phoneticPr fontId="5"/>
  </si>
  <si>
    <t>委託事務終了後に委託先により「精算報告書」を受領し、費目・使途が事業目的に即し、真に必要なものに限定されているか確認を行っている。</t>
  </si>
  <si>
    <t>事業内容については、委託先へのヒアリングを通じて定期的に報告を受けているほか、平成21年度より、当庁ウェブサイトにおいて「業務委託実績報告書」の概要を公表している。</t>
  </si>
  <si>
    <t>4</t>
  </si>
  <si>
    <t>9</t>
  </si>
  <si>
    <t>10</t>
  </si>
  <si>
    <t>0011</t>
  </si>
  <si>
    <t>0011</t>
    <phoneticPr fontId="5"/>
  </si>
  <si>
    <t>金融庁</t>
  </si>
  <si>
    <t>A.公益財団法人　財務会計基準機構</t>
  </si>
  <si>
    <t>人件費</t>
  </si>
  <si>
    <t>旅費</t>
  </si>
  <si>
    <t>国際会計基準審議会等の議論に関する意見発信等に係る事務及び国際会計基準審議会の議論内容及び討議資料等の調査分析等に係る事務</t>
  </si>
  <si>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</si>
  <si>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</si>
  <si>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</si>
  <si>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国庫債務負担行為等</t>
  </si>
  <si>
    <t>「我が国における国際会計基準の取扱いに関する意見書（中間報告）」（平成21年6月30日策定）
「国際会計基準（IFRS）への対応のあり方に関する当面の方針」（平成25年6月19日策定）
「成長戦略フォローアップ」（令和元年6月21日閣議決定）</t>
    <rPh sb="94" eb="96">
      <t>セイチョウ</t>
    </rPh>
    <rPh sb="96" eb="98">
      <t>センリャク</t>
    </rPh>
    <rPh sb="107" eb="109">
      <t>レイワ</t>
    </rPh>
    <rPh sb="109" eb="110">
      <t>ガン</t>
    </rPh>
    <rPh sb="110" eb="111">
      <t>ネン</t>
    </rPh>
    <rPh sb="112" eb="113">
      <t>ガツ</t>
    </rPh>
    <rPh sb="115" eb="116">
      <t>ニチ</t>
    </rPh>
    <rPh sb="116" eb="118">
      <t>カクギ</t>
    </rPh>
    <rPh sb="118" eb="120">
      <t>ケッテイ</t>
    </rPh>
    <phoneticPr fontId="5"/>
  </si>
  <si>
    <t>元年度</t>
    <rPh sb="0" eb="1">
      <t>ガン</t>
    </rPh>
    <rPh sb="1" eb="3">
      <t>ネンド</t>
    </rPh>
    <phoneticPr fontId="5"/>
  </si>
  <si>
    <t>元年度の成果実績は成果目標を上回っており、国際会計基準の任意適用会社数（適用予定会社を含む）は拡大している。</t>
    <rPh sb="0" eb="1">
      <t>ガン</t>
    </rPh>
    <phoneticPr fontId="5"/>
  </si>
  <si>
    <t>元年度の活動実績は、概ね見込み通りであった。</t>
    <rPh sb="0" eb="1">
      <t>ガン</t>
    </rPh>
    <phoneticPr fontId="5"/>
  </si>
  <si>
    <t>　国際会計基準の任意適用会社数（予定を含む）が増加していること（30年度：213社→元年度：230社）、一般競争入札の実施等により、コスト削減に努めていることから、予算は適切に執行されていると考える。引き続き、質の高い情報収集や効果的な意見発信を効率的に行っていく必要がある。</t>
    <rPh sb="42" eb="43">
      <t>ガン</t>
    </rPh>
    <phoneticPr fontId="5"/>
  </si>
  <si>
    <t>11,204/12</t>
    <phoneticPr fontId="5"/>
  </si>
  <si>
    <t>11,204/12</t>
  </si>
  <si>
    <t>-</t>
    <phoneticPr fontId="5"/>
  </si>
  <si>
    <t>-</t>
    <phoneticPr fontId="5"/>
  </si>
  <si>
    <t>-</t>
    <phoneticPr fontId="5"/>
  </si>
  <si>
    <t>-</t>
    <phoneticPr fontId="5"/>
  </si>
  <si>
    <t>-</t>
    <phoneticPr fontId="5"/>
  </si>
  <si>
    <t>　引き続き、適切に一般競争入札を実施するとともに、今後とも事業の実効性等の向上のため委託先へのヒアリングを行うほか、「業務委託実績報告書」の概要を当庁ウェブサイトで公表することにより、その適切な活用・共有を図っていく。</t>
    <phoneticPr fontId="5"/>
  </si>
  <si>
    <t>島崎　征夫</t>
    <rPh sb="0" eb="2">
      <t>シマザキ</t>
    </rPh>
    <rPh sb="3" eb="5">
      <t>マサオ</t>
    </rPh>
    <phoneticPr fontId="5"/>
  </si>
  <si>
    <t>‐</t>
    <phoneticPr fontId="5"/>
  </si>
  <si>
    <t>-</t>
    <phoneticPr fontId="5"/>
  </si>
  <si>
    <t xml:space="preserve">
国際会計基準の任意適用企業の拡大促進、国際的な意見発信の強化及び日本基準の高品質化等を通じた会計基準の品質向上。</t>
    <phoneticPr fontId="5"/>
  </si>
  <si>
    <t xml:space="preserve">
国際会計基準に関する議論の動向を把握し、調査分析するとともに、我が国としての考え方等を意見発信。
（国際会計基準の策定・改訂等に関する質の高い情報の収集、我が国として効果的な意見発信等に係る事務を、企業会計に関する高度な専門知識を有する者に委託している）</t>
    <rPh sb="92" eb="93">
      <t>ナド</t>
    </rPh>
    <rPh sb="94" eb="95">
      <t>カカ</t>
    </rPh>
    <rPh sb="96" eb="98">
      <t>ジム</t>
    </rPh>
    <rPh sb="100" eb="102">
      <t>キギョウ</t>
    </rPh>
    <rPh sb="102" eb="104">
      <t>カイケイ</t>
    </rPh>
    <phoneticPr fontId="5"/>
  </si>
  <si>
    <t>〇引き続き、国際会計基準の任意適用会社数の増加に向け、質の高い情報収集や効果的な意見発信を行うこと。
〇次回調達時において、競争性の確保にも留意し仕様を検討すること。</t>
    <phoneticPr fontId="5"/>
  </si>
  <si>
    <t>（外部有識者点検対象外）</t>
    <rPh sb="1" eb="11">
      <t>ガイブユウシキシャテンケンタイショウガイ</t>
    </rPh>
    <phoneticPr fontId="5"/>
  </si>
  <si>
    <t>公益財団法人　財務会計基準機構</t>
    <phoneticPr fontId="5"/>
  </si>
  <si>
    <t>国際会計基準審議会等の議論に関する意見発信等に係る事務</t>
    <phoneticPr fontId="5"/>
  </si>
  <si>
    <t>国際会計基準審議会の議論内容及び討議資料等の調査分析等に係る事務</t>
    <phoneticPr fontId="5"/>
  </si>
  <si>
    <t>A</t>
  </si>
  <si>
    <t>○引き続き、国際会計基準に関する議論の動向を把握し、調査分析するとともに、我が国としての考え方等の意見発信を実施するため、令和３年度においては、前年度と同規模の予算要求を行う（令和４年度までの国庫債務負担行為）。
○一方で次回調達（令和５年度契約見込み）においては、令和元年度の外部有識者の所見も踏まえ、複数者の応札を実現できるようにするなど仕様を検討する。</t>
    <rPh sb="61" eb="62">
      <t>レイ</t>
    </rPh>
    <rPh sb="62" eb="63">
      <t>ワ</t>
    </rPh>
    <rPh sb="134" eb="136">
      <t>レイワ</t>
    </rPh>
    <rPh sb="136" eb="137">
      <t>モト</t>
    </rPh>
    <rPh sb="137" eb="139">
      <t>ネンド</t>
    </rPh>
    <phoneticPr fontId="5"/>
  </si>
  <si>
    <t>-</t>
    <phoneticPr fontId="5"/>
  </si>
  <si>
    <t>各種報告書作成のための国際会議等への参加回数</t>
    <phoneticPr fontId="5"/>
  </si>
  <si>
    <t>○ＩＦＲＳ任意適用企業数（適用予定企業数を含む）は、元年度末時点で231 社（30 年度末213 社）、全上場企業の時価総額の37.2％（30 年度末34.7％）まで増加。
○ＩＦＲＳへの移行を容易にさせる観点から、内閣府令を改正し、ＩＦＲＳ任意適用企業の有価証券報告書における日本基準とＩＦＲＳとの差異の継続的な開示を廃止。
○企業会計基準委員会より「時価の算定に関する会計基準」等が公表され、金融庁では会計基準の公表を受けて内閣府令を改正。</t>
    <rPh sb="165" eb="167">
      <t>キギョウ</t>
    </rPh>
    <rPh sb="167" eb="169">
      <t>カイケイ</t>
    </rPh>
    <rPh sb="169" eb="171">
      <t>キジュン</t>
    </rPh>
    <rPh sb="171" eb="174">
      <t>イインカイ</t>
    </rPh>
    <rPh sb="177" eb="179">
      <t>ジカ</t>
    </rPh>
    <rPh sb="180" eb="182">
      <t>サンテイ</t>
    </rPh>
    <rPh sb="183" eb="184">
      <t>カン</t>
    </rPh>
    <rPh sb="186" eb="188">
      <t>カイケイ</t>
    </rPh>
    <rPh sb="188" eb="190">
      <t>キジュン</t>
    </rPh>
    <rPh sb="191" eb="192">
      <t>トウ</t>
    </rPh>
    <rPh sb="193" eb="195">
      <t>コウヒョウ</t>
    </rPh>
    <rPh sb="198" eb="201">
      <t>キンユウチョウ</t>
    </rPh>
    <rPh sb="203" eb="207">
      <t>カイケイキジュン</t>
    </rPh>
    <rPh sb="208" eb="210">
      <t>コウヒョウ</t>
    </rPh>
    <rPh sb="211" eb="212">
      <t>ウ</t>
    </rPh>
    <rPh sb="214" eb="218">
      <t>ナイカクフレイ</t>
    </rPh>
    <rPh sb="219" eb="221">
      <t>カイセイ</t>
    </rPh>
    <phoneticPr fontId="5"/>
  </si>
  <si>
    <t>-</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</si>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</sst>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52540</xdr:colOff>
      <xdr:row>741</xdr:row>
      <xdr:rowOff>217714</xdr:rowOff>
    </xdr:from>
    <xdr:to>
      <xdr:col>27</xdr:col>
      <xdr:colOff>77135</xdr:colOff>
      <xdr:row>743</xdr:row>
      <xdr:rowOff>84950</xdr:rowOff>
    </xdr:to>
    <xdr:sp macro="" textlink="">
      <xdr:nvSpPr>
        <xdr:cNvPr id="2" name="テキスト ボックス 1"/>
        <xdr:cNvSpPr txBox="1"/>
      </xdr:nvSpPr>
      <xdr:spPr>
        <a:xfrm>
          <a:off x="3522361" y="37596535"/>
          <a:ext cx="2065667" cy="5748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22</a:t>
          </a:r>
          <a:r>
            <a:rPr kumimoji="1" lang="ja-JP" altLang="en-US" sz="1100">
              <a:latin typeface="+mj-ea"/>
              <a:ea typeface="+mj-ea"/>
            </a:rPr>
            <a:t>百万円</a:t>
          </a:r>
        </a:p>
      </xdr:txBody>
    </xdr:sp>
    <xdr:clientData/>
  </xdr:twoCellAnchor>
  <xdr:twoCellAnchor>
    <xdr:from>
      <xdr:col>22</xdr:col>
      <xdr:colOff>10962</xdr:colOff>
      <xdr:row>743</xdr:row>
      <xdr:rowOff>171600</xdr:rowOff>
    </xdr:from>
    <xdr:to>
      <xdr:col>22</xdr:col>
      <xdr:colOff>10962</xdr:colOff>
      <xdr:row>744</xdr:row>
      <xdr:rowOff>222572</xdr:rowOff>
    </xdr:to>
    <xdr:cxnSp macro="">
      <xdr:nvCxnSpPr>
        <xdr:cNvPr id="3" name="直線矢印コネクタ 2"/>
        <xdr:cNvCxnSpPr/>
      </xdr:nvCxnSpPr>
      <xdr:spPr>
        <a:xfrm>
          <a:off x="4501319" y="38257993"/>
          <a:ext cx="0" cy="4047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744</xdr:row>
      <xdr:rowOff>299356</xdr:rowOff>
    </xdr:from>
    <xdr:to>
      <xdr:col>28</xdr:col>
      <xdr:colOff>120052</xdr:colOff>
      <xdr:row>745</xdr:row>
      <xdr:rowOff>266246</xdr:rowOff>
    </xdr:to>
    <xdr:sp macro="" textlink="">
      <xdr:nvSpPr>
        <xdr:cNvPr id="4" name="テキスト ボックス 3"/>
        <xdr:cNvSpPr txBox="1"/>
      </xdr:nvSpPr>
      <xdr:spPr>
        <a:xfrm>
          <a:off x="3265714" y="38739535"/>
          <a:ext cx="2569338" cy="32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ysClr val="windowText" lastClr="000000"/>
              </a:solidFill>
            </a:rPr>
            <a:t>国庫債務負担行為等</a:t>
          </a:r>
          <a:r>
            <a:rPr kumimoji="1" lang="en-US" altLang="ja-JP" sz="1100"/>
            <a:t>】</a:t>
          </a:r>
          <a:endParaRPr kumimoji="1" lang="ja-JP" altLang="en-US" sz="1100"/>
        </a:p>
      </xdr:txBody>
    </xdr:sp>
    <xdr:clientData/>
  </xdr:twoCellAnchor>
  <xdr:twoCellAnchor>
    <xdr:from>
      <xdr:col>17</xdr:col>
      <xdr:colOff>41956</xdr:colOff>
      <xdr:row>745</xdr:row>
      <xdr:rowOff>284238</xdr:rowOff>
    </xdr:from>
    <xdr:to>
      <xdr:col>27</xdr:col>
      <xdr:colOff>86721</xdr:colOff>
      <xdr:row>747</xdr:row>
      <xdr:rowOff>352473</xdr:rowOff>
    </xdr:to>
    <xdr:sp macro="" textlink="">
      <xdr:nvSpPr>
        <xdr:cNvPr id="5" name="テキスト ボックス 4"/>
        <xdr:cNvSpPr txBox="1"/>
      </xdr:nvSpPr>
      <xdr:spPr>
        <a:xfrm>
          <a:off x="3511777" y="39078202"/>
          <a:ext cx="2085837" cy="775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百万円</a:t>
          </a:r>
        </a:p>
      </xdr:txBody>
    </xdr:sp>
    <xdr:clientData/>
  </xdr:twoCellAnchor>
  <xdr:twoCellAnchor>
    <xdr:from>
      <xdr:col>17</xdr:col>
      <xdr:colOff>19467</xdr:colOff>
      <xdr:row>748</xdr:row>
      <xdr:rowOff>135692</xdr:rowOff>
    </xdr:from>
    <xdr:to>
      <xdr:col>27</xdr:col>
      <xdr:colOff>86066</xdr:colOff>
      <xdr:row>751</xdr:row>
      <xdr:rowOff>323168</xdr:rowOff>
    </xdr:to>
    <xdr:sp macro="" textlink="">
      <xdr:nvSpPr>
        <xdr:cNvPr id="6" name="大かっこ 5"/>
        <xdr:cNvSpPr/>
      </xdr:nvSpPr>
      <xdr:spPr>
        <a:xfrm>
          <a:off x="3489288" y="39991013"/>
          <a:ext cx="2107671" cy="1248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2" zoomScale="115" zoomScaleNormal="75" zoomScaleSheetLayoutView="115" zoomScalePageLayoutView="85" workbookViewId="0">
      <selection activeCell="AC781" sqref="AC781:AG78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6" t="s">
        <v>0</v>
      </c>
      <c r="AK2" s="956"/>
      <c r="AL2" s="956"/>
      <c r="AM2" s="956"/>
      <c r="AN2" s="956"/>
      <c r="AO2" s="957"/>
      <c r="AP2" s="957"/>
      <c r="AQ2" s="957"/>
      <c r="AR2" s="64" t="str">
        <f>IF(OR(AO2="　", AO2=""), "", "-")</f>
        <v/>
      </c>
      <c r="AS2" s="958">
        <v>11</v>
      </c>
      <c r="AT2" s="958"/>
      <c r="AU2" s="958"/>
      <c r="AV2" s="42" t="str">
        <f>IF(AW2="", "", "-")</f>
        <v/>
      </c>
      <c r="AW2" s="905"/>
      <c r="AX2" s="905"/>
    </row>
    <row r="3" spans="1:50" ht="21" customHeight="1" thickBot="1" x14ac:dyDescent="0.25">
      <c r="A3" s="861" t="s">
        <v>348</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520</v>
      </c>
      <c r="AK3" s="863"/>
      <c r="AL3" s="863"/>
      <c r="AM3" s="863"/>
      <c r="AN3" s="863"/>
      <c r="AO3" s="863"/>
      <c r="AP3" s="863"/>
      <c r="AQ3" s="863"/>
      <c r="AR3" s="863"/>
      <c r="AS3" s="863"/>
      <c r="AT3" s="863"/>
      <c r="AU3" s="863"/>
      <c r="AV3" s="863"/>
      <c r="AW3" s="863"/>
      <c r="AX3" s="24" t="s">
        <v>64</v>
      </c>
    </row>
    <row r="4" spans="1:50" ht="24.75" customHeight="1" x14ac:dyDescent="0.2">
      <c r="A4" s="694" t="s">
        <v>25</v>
      </c>
      <c r="B4" s="695"/>
      <c r="C4" s="695"/>
      <c r="D4" s="695"/>
      <c r="E4" s="695"/>
      <c r="F4" s="695"/>
      <c r="G4" s="670" t="s">
        <v>480</v>
      </c>
      <c r="H4" s="671"/>
      <c r="I4" s="671"/>
      <c r="J4" s="671"/>
      <c r="K4" s="671"/>
      <c r="L4" s="671"/>
      <c r="M4" s="671"/>
      <c r="N4" s="671"/>
      <c r="O4" s="671"/>
      <c r="P4" s="671"/>
      <c r="Q4" s="671"/>
      <c r="R4" s="671"/>
      <c r="S4" s="671"/>
      <c r="T4" s="671"/>
      <c r="U4" s="671"/>
      <c r="V4" s="671"/>
      <c r="W4" s="671"/>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33" t="s">
        <v>481</v>
      </c>
      <c r="H5" s="834"/>
      <c r="I5" s="834"/>
      <c r="J5" s="834"/>
      <c r="K5" s="834"/>
      <c r="L5" s="834"/>
      <c r="M5" s="835" t="s">
        <v>65</v>
      </c>
      <c r="N5" s="836"/>
      <c r="O5" s="836"/>
      <c r="P5" s="836"/>
      <c r="Q5" s="836"/>
      <c r="R5" s="837"/>
      <c r="S5" s="838" t="s">
        <v>69</v>
      </c>
      <c r="T5" s="834"/>
      <c r="U5" s="834"/>
      <c r="V5" s="834"/>
      <c r="W5" s="834"/>
      <c r="X5" s="839"/>
      <c r="Y5" s="687" t="s">
        <v>3</v>
      </c>
      <c r="Z5" s="534"/>
      <c r="AA5" s="534"/>
      <c r="AB5" s="534"/>
      <c r="AC5" s="534"/>
      <c r="AD5" s="535"/>
      <c r="AE5" s="688" t="s">
        <v>483</v>
      </c>
      <c r="AF5" s="689"/>
      <c r="AG5" s="689"/>
      <c r="AH5" s="689"/>
      <c r="AI5" s="689"/>
      <c r="AJ5" s="689"/>
      <c r="AK5" s="689"/>
      <c r="AL5" s="689"/>
      <c r="AM5" s="689"/>
      <c r="AN5" s="689"/>
      <c r="AO5" s="689"/>
      <c r="AP5" s="690"/>
      <c r="AQ5" s="691" t="s">
        <v>542</v>
      </c>
      <c r="AR5" s="692"/>
      <c r="AS5" s="692"/>
      <c r="AT5" s="692"/>
      <c r="AU5" s="692"/>
      <c r="AV5" s="692"/>
      <c r="AW5" s="692"/>
      <c r="AX5" s="693"/>
    </row>
    <row r="6" spans="1:50" ht="34.5" customHeight="1" x14ac:dyDescent="0.2">
      <c r="A6" s="696" t="s">
        <v>4</v>
      </c>
      <c r="B6" s="697"/>
      <c r="C6" s="697"/>
      <c r="D6" s="697"/>
      <c r="E6" s="697"/>
      <c r="F6" s="697"/>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88.5" customHeight="1" x14ac:dyDescent="0.2">
      <c r="A7" s="486" t="s">
        <v>22</v>
      </c>
      <c r="B7" s="487"/>
      <c r="C7" s="487"/>
      <c r="D7" s="487"/>
      <c r="E7" s="487"/>
      <c r="F7" s="488"/>
      <c r="G7" s="489" t="s">
        <v>484</v>
      </c>
      <c r="H7" s="490"/>
      <c r="I7" s="490"/>
      <c r="J7" s="490"/>
      <c r="K7" s="490"/>
      <c r="L7" s="490"/>
      <c r="M7" s="490"/>
      <c r="N7" s="490"/>
      <c r="O7" s="490"/>
      <c r="P7" s="490"/>
      <c r="Q7" s="490"/>
      <c r="R7" s="490"/>
      <c r="S7" s="490"/>
      <c r="T7" s="490"/>
      <c r="U7" s="490"/>
      <c r="V7" s="490"/>
      <c r="W7" s="490"/>
      <c r="X7" s="491"/>
      <c r="Y7" s="916" t="s">
        <v>312</v>
      </c>
      <c r="Z7" s="434"/>
      <c r="AA7" s="434"/>
      <c r="AB7" s="434"/>
      <c r="AC7" s="434"/>
      <c r="AD7" s="917"/>
      <c r="AE7" s="906" t="s">
        <v>529</v>
      </c>
      <c r="AF7" s="907"/>
      <c r="AG7" s="907"/>
      <c r="AH7" s="907"/>
      <c r="AI7" s="907"/>
      <c r="AJ7" s="907"/>
      <c r="AK7" s="907"/>
      <c r="AL7" s="907"/>
      <c r="AM7" s="907"/>
      <c r="AN7" s="907"/>
      <c r="AO7" s="907"/>
      <c r="AP7" s="907"/>
      <c r="AQ7" s="907"/>
      <c r="AR7" s="907"/>
      <c r="AS7" s="907"/>
      <c r="AT7" s="907"/>
      <c r="AU7" s="907"/>
      <c r="AV7" s="907"/>
      <c r="AW7" s="907"/>
      <c r="AX7" s="908"/>
    </row>
    <row r="8" spans="1:50" ht="41.25" customHeight="1" x14ac:dyDescent="0.2">
      <c r="A8" s="486" t="s">
        <v>211</v>
      </c>
      <c r="B8" s="487"/>
      <c r="C8" s="487"/>
      <c r="D8" s="487"/>
      <c r="E8" s="487"/>
      <c r="F8" s="488"/>
      <c r="G8" s="925" t="str">
        <f>入力規則等!A27</f>
        <v>-</v>
      </c>
      <c r="H8" s="710"/>
      <c r="I8" s="710"/>
      <c r="J8" s="710"/>
      <c r="K8" s="710"/>
      <c r="L8" s="710"/>
      <c r="M8" s="710"/>
      <c r="N8" s="710"/>
      <c r="O8" s="710"/>
      <c r="P8" s="710"/>
      <c r="Q8" s="710"/>
      <c r="R8" s="710"/>
      <c r="S8" s="710"/>
      <c r="T8" s="710"/>
      <c r="U8" s="710"/>
      <c r="V8" s="710"/>
      <c r="W8" s="710"/>
      <c r="X8" s="926"/>
      <c r="Y8" s="840" t="s">
        <v>212</v>
      </c>
      <c r="Z8" s="841"/>
      <c r="AA8" s="841"/>
      <c r="AB8" s="841"/>
      <c r="AC8" s="841"/>
      <c r="AD8" s="842"/>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43" t="s">
        <v>23</v>
      </c>
      <c r="B9" s="844"/>
      <c r="C9" s="844"/>
      <c r="D9" s="844"/>
      <c r="E9" s="844"/>
      <c r="F9" s="844"/>
      <c r="G9" s="845" t="s">
        <v>545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57" customHeight="1" x14ac:dyDescent="0.2">
      <c r="A10" s="648" t="s">
        <v>29</v>
      </c>
      <c r="B10" s="649"/>
      <c r="C10" s="649"/>
      <c r="D10" s="649"/>
      <c r="E10" s="649"/>
      <c r="F10" s="649"/>
      <c r="G10" s="744" t="s">
        <v>546</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37" customHeight="1" x14ac:dyDescent="0.2">
      <c r="A11" s="648" t="s">
        <v>5</v>
      </c>
      <c r="B11" s="649"/>
      <c r="C11" s="649"/>
      <c r="D11" s="649"/>
      <c r="E11" s="649"/>
      <c r="F11" s="650"/>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68" t="s">
        <v>24</v>
      </c>
      <c r="B12" s="969"/>
      <c r="C12" s="969"/>
      <c r="D12" s="969"/>
      <c r="E12" s="969"/>
      <c r="F12" s="970"/>
      <c r="G12" s="750"/>
      <c r="H12" s="751"/>
      <c r="I12" s="751"/>
      <c r="J12" s="751"/>
      <c r="K12" s="751"/>
      <c r="L12" s="751"/>
      <c r="M12" s="751"/>
      <c r="N12" s="751"/>
      <c r="O12" s="751"/>
      <c r="P12" s="406" t="s">
        <v>315</v>
      </c>
      <c r="Q12" s="407"/>
      <c r="R12" s="407"/>
      <c r="S12" s="407"/>
      <c r="T12" s="407"/>
      <c r="U12" s="407"/>
      <c r="V12" s="408"/>
      <c r="W12" s="406" t="s">
        <v>335</v>
      </c>
      <c r="X12" s="407"/>
      <c r="Y12" s="407"/>
      <c r="Z12" s="407"/>
      <c r="AA12" s="407"/>
      <c r="AB12" s="407"/>
      <c r="AC12" s="408"/>
      <c r="AD12" s="406" t="s">
        <v>342</v>
      </c>
      <c r="AE12" s="407"/>
      <c r="AF12" s="407"/>
      <c r="AG12" s="407"/>
      <c r="AH12" s="407"/>
      <c r="AI12" s="407"/>
      <c r="AJ12" s="408"/>
      <c r="AK12" s="406" t="s">
        <v>349</v>
      </c>
      <c r="AL12" s="407"/>
      <c r="AM12" s="407"/>
      <c r="AN12" s="407"/>
      <c r="AO12" s="407"/>
      <c r="AP12" s="407"/>
      <c r="AQ12" s="408"/>
      <c r="AR12" s="406" t="s">
        <v>350</v>
      </c>
      <c r="AS12" s="407"/>
      <c r="AT12" s="407"/>
      <c r="AU12" s="407"/>
      <c r="AV12" s="407"/>
      <c r="AW12" s="407"/>
      <c r="AX12" s="712"/>
    </row>
    <row r="13" spans="1:50" ht="21" customHeight="1" x14ac:dyDescent="0.2">
      <c r="A13" s="602"/>
      <c r="B13" s="603"/>
      <c r="C13" s="603"/>
      <c r="D13" s="603"/>
      <c r="E13" s="603"/>
      <c r="F13" s="604"/>
      <c r="G13" s="713" t="s">
        <v>6</v>
      </c>
      <c r="H13" s="714"/>
      <c r="I13" s="754" t="s">
        <v>7</v>
      </c>
      <c r="J13" s="755"/>
      <c r="K13" s="755"/>
      <c r="L13" s="755"/>
      <c r="M13" s="755"/>
      <c r="N13" s="755"/>
      <c r="O13" s="756"/>
      <c r="P13" s="645">
        <v>23</v>
      </c>
      <c r="Q13" s="646"/>
      <c r="R13" s="646"/>
      <c r="S13" s="646"/>
      <c r="T13" s="646"/>
      <c r="U13" s="646"/>
      <c r="V13" s="647"/>
      <c r="W13" s="645">
        <v>23</v>
      </c>
      <c r="X13" s="646"/>
      <c r="Y13" s="646"/>
      <c r="Z13" s="646"/>
      <c r="AA13" s="646"/>
      <c r="AB13" s="646"/>
      <c r="AC13" s="647"/>
      <c r="AD13" s="645">
        <v>23</v>
      </c>
      <c r="AE13" s="646"/>
      <c r="AF13" s="646"/>
      <c r="AG13" s="646"/>
      <c r="AH13" s="646"/>
      <c r="AI13" s="646"/>
      <c r="AJ13" s="647"/>
      <c r="AK13" s="645">
        <v>23</v>
      </c>
      <c r="AL13" s="646"/>
      <c r="AM13" s="646"/>
      <c r="AN13" s="646"/>
      <c r="AO13" s="646"/>
      <c r="AP13" s="646"/>
      <c r="AQ13" s="647"/>
      <c r="AR13" s="913">
        <v>23</v>
      </c>
      <c r="AS13" s="914"/>
      <c r="AT13" s="914"/>
      <c r="AU13" s="914"/>
      <c r="AV13" s="914"/>
      <c r="AW13" s="914"/>
      <c r="AX13" s="915"/>
    </row>
    <row r="14" spans="1:50" ht="21" customHeight="1" x14ac:dyDescent="0.2">
      <c r="A14" s="602"/>
      <c r="B14" s="603"/>
      <c r="C14" s="603"/>
      <c r="D14" s="603"/>
      <c r="E14" s="603"/>
      <c r="F14" s="604"/>
      <c r="G14" s="715"/>
      <c r="H14" s="716"/>
      <c r="I14" s="701" t="s">
        <v>8</v>
      </c>
      <c r="J14" s="752"/>
      <c r="K14" s="752"/>
      <c r="L14" s="752"/>
      <c r="M14" s="752"/>
      <c r="N14" s="752"/>
      <c r="O14" s="753"/>
      <c r="P14" s="645" t="s">
        <v>484</v>
      </c>
      <c r="Q14" s="646"/>
      <c r="R14" s="646"/>
      <c r="S14" s="646"/>
      <c r="T14" s="646"/>
      <c r="U14" s="646"/>
      <c r="V14" s="647"/>
      <c r="W14" s="645" t="s">
        <v>484</v>
      </c>
      <c r="X14" s="646"/>
      <c r="Y14" s="646"/>
      <c r="Z14" s="646"/>
      <c r="AA14" s="646"/>
      <c r="AB14" s="646"/>
      <c r="AC14" s="647"/>
      <c r="AD14" s="645" t="s">
        <v>484</v>
      </c>
      <c r="AE14" s="646"/>
      <c r="AF14" s="646"/>
      <c r="AG14" s="646"/>
      <c r="AH14" s="646"/>
      <c r="AI14" s="646"/>
      <c r="AJ14" s="647"/>
      <c r="AK14" s="645" t="s">
        <v>554</v>
      </c>
      <c r="AL14" s="646"/>
      <c r="AM14" s="646"/>
      <c r="AN14" s="646"/>
      <c r="AO14" s="646"/>
      <c r="AP14" s="646"/>
      <c r="AQ14" s="647"/>
      <c r="AR14" s="782"/>
      <c r="AS14" s="782"/>
      <c r="AT14" s="782"/>
      <c r="AU14" s="782"/>
      <c r="AV14" s="782"/>
      <c r="AW14" s="782"/>
      <c r="AX14" s="783"/>
    </row>
    <row r="15" spans="1:50" ht="21" customHeight="1" x14ac:dyDescent="0.2">
      <c r="A15" s="602"/>
      <c r="B15" s="603"/>
      <c r="C15" s="603"/>
      <c r="D15" s="603"/>
      <c r="E15" s="603"/>
      <c r="F15" s="604"/>
      <c r="G15" s="715"/>
      <c r="H15" s="716"/>
      <c r="I15" s="701" t="s">
        <v>50</v>
      </c>
      <c r="J15" s="702"/>
      <c r="K15" s="702"/>
      <c r="L15" s="702"/>
      <c r="M15" s="702"/>
      <c r="N15" s="702"/>
      <c r="O15" s="703"/>
      <c r="P15" s="645" t="s">
        <v>484</v>
      </c>
      <c r="Q15" s="646"/>
      <c r="R15" s="646"/>
      <c r="S15" s="646"/>
      <c r="T15" s="646"/>
      <c r="U15" s="646"/>
      <c r="V15" s="647"/>
      <c r="W15" s="645" t="s">
        <v>484</v>
      </c>
      <c r="X15" s="646"/>
      <c r="Y15" s="646"/>
      <c r="Z15" s="646"/>
      <c r="AA15" s="646"/>
      <c r="AB15" s="646"/>
      <c r="AC15" s="647"/>
      <c r="AD15" s="645" t="s">
        <v>484</v>
      </c>
      <c r="AE15" s="646"/>
      <c r="AF15" s="646"/>
      <c r="AG15" s="646"/>
      <c r="AH15" s="646"/>
      <c r="AI15" s="646"/>
      <c r="AJ15" s="647"/>
      <c r="AK15" s="645" t="s">
        <v>554</v>
      </c>
      <c r="AL15" s="646"/>
      <c r="AM15" s="646"/>
      <c r="AN15" s="646"/>
      <c r="AO15" s="646"/>
      <c r="AP15" s="646"/>
      <c r="AQ15" s="647"/>
      <c r="AR15" s="645"/>
      <c r="AS15" s="646"/>
      <c r="AT15" s="646"/>
      <c r="AU15" s="646"/>
      <c r="AV15" s="646"/>
      <c r="AW15" s="646"/>
      <c r="AX15" s="800"/>
    </row>
    <row r="16" spans="1:50" ht="21" customHeight="1" x14ac:dyDescent="0.2">
      <c r="A16" s="602"/>
      <c r="B16" s="603"/>
      <c r="C16" s="603"/>
      <c r="D16" s="603"/>
      <c r="E16" s="603"/>
      <c r="F16" s="604"/>
      <c r="G16" s="715"/>
      <c r="H16" s="716"/>
      <c r="I16" s="701" t="s">
        <v>51</v>
      </c>
      <c r="J16" s="702"/>
      <c r="K16" s="702"/>
      <c r="L16" s="702"/>
      <c r="M16" s="702"/>
      <c r="N16" s="702"/>
      <c r="O16" s="703"/>
      <c r="P16" s="645" t="s">
        <v>484</v>
      </c>
      <c r="Q16" s="646"/>
      <c r="R16" s="646"/>
      <c r="S16" s="646"/>
      <c r="T16" s="646"/>
      <c r="U16" s="646"/>
      <c r="V16" s="647"/>
      <c r="W16" s="645" t="s">
        <v>484</v>
      </c>
      <c r="X16" s="646"/>
      <c r="Y16" s="646"/>
      <c r="Z16" s="646"/>
      <c r="AA16" s="646"/>
      <c r="AB16" s="646"/>
      <c r="AC16" s="647"/>
      <c r="AD16" s="645" t="s">
        <v>484</v>
      </c>
      <c r="AE16" s="646"/>
      <c r="AF16" s="646"/>
      <c r="AG16" s="646"/>
      <c r="AH16" s="646"/>
      <c r="AI16" s="646"/>
      <c r="AJ16" s="647"/>
      <c r="AK16" s="645" t="s">
        <v>554</v>
      </c>
      <c r="AL16" s="646"/>
      <c r="AM16" s="646"/>
      <c r="AN16" s="646"/>
      <c r="AO16" s="646"/>
      <c r="AP16" s="646"/>
      <c r="AQ16" s="647"/>
      <c r="AR16" s="747"/>
      <c r="AS16" s="748"/>
      <c r="AT16" s="748"/>
      <c r="AU16" s="748"/>
      <c r="AV16" s="748"/>
      <c r="AW16" s="748"/>
      <c r="AX16" s="749"/>
    </row>
    <row r="17" spans="1:50" ht="24.75" customHeight="1" x14ac:dyDescent="0.2">
      <c r="A17" s="602"/>
      <c r="B17" s="603"/>
      <c r="C17" s="603"/>
      <c r="D17" s="603"/>
      <c r="E17" s="603"/>
      <c r="F17" s="604"/>
      <c r="G17" s="715"/>
      <c r="H17" s="716"/>
      <c r="I17" s="701" t="s">
        <v>49</v>
      </c>
      <c r="J17" s="752"/>
      <c r="K17" s="752"/>
      <c r="L17" s="752"/>
      <c r="M17" s="752"/>
      <c r="N17" s="752"/>
      <c r="O17" s="753"/>
      <c r="P17" s="645" t="s">
        <v>484</v>
      </c>
      <c r="Q17" s="646"/>
      <c r="R17" s="646"/>
      <c r="S17" s="646"/>
      <c r="T17" s="646"/>
      <c r="U17" s="646"/>
      <c r="V17" s="647"/>
      <c r="W17" s="645" t="s">
        <v>484</v>
      </c>
      <c r="X17" s="646"/>
      <c r="Y17" s="646"/>
      <c r="Z17" s="646"/>
      <c r="AA17" s="646"/>
      <c r="AB17" s="646"/>
      <c r="AC17" s="647"/>
      <c r="AD17" s="645" t="s">
        <v>484</v>
      </c>
      <c r="AE17" s="646"/>
      <c r="AF17" s="646"/>
      <c r="AG17" s="646"/>
      <c r="AH17" s="646"/>
      <c r="AI17" s="646"/>
      <c r="AJ17" s="647"/>
      <c r="AK17" s="645" t="s">
        <v>554</v>
      </c>
      <c r="AL17" s="646"/>
      <c r="AM17" s="646"/>
      <c r="AN17" s="646"/>
      <c r="AO17" s="646"/>
      <c r="AP17" s="646"/>
      <c r="AQ17" s="647"/>
      <c r="AR17" s="911"/>
      <c r="AS17" s="911"/>
      <c r="AT17" s="911"/>
      <c r="AU17" s="911"/>
      <c r="AV17" s="911"/>
      <c r="AW17" s="911"/>
      <c r="AX17" s="912"/>
    </row>
    <row r="18" spans="1:50" ht="24.75" customHeight="1" x14ac:dyDescent="0.2">
      <c r="A18" s="602"/>
      <c r="B18" s="603"/>
      <c r="C18" s="603"/>
      <c r="D18" s="603"/>
      <c r="E18" s="603"/>
      <c r="F18" s="604"/>
      <c r="G18" s="717"/>
      <c r="H18" s="718"/>
      <c r="I18" s="706" t="s">
        <v>20</v>
      </c>
      <c r="J18" s="707"/>
      <c r="K18" s="707"/>
      <c r="L18" s="707"/>
      <c r="M18" s="707"/>
      <c r="N18" s="707"/>
      <c r="O18" s="708"/>
      <c r="P18" s="872">
        <f>SUM(P13:V17)</f>
        <v>23</v>
      </c>
      <c r="Q18" s="873"/>
      <c r="R18" s="873"/>
      <c r="S18" s="873"/>
      <c r="T18" s="873"/>
      <c r="U18" s="873"/>
      <c r="V18" s="874"/>
      <c r="W18" s="872">
        <f>SUM(W13:AC17)</f>
        <v>23</v>
      </c>
      <c r="X18" s="873"/>
      <c r="Y18" s="873"/>
      <c r="Z18" s="873"/>
      <c r="AA18" s="873"/>
      <c r="AB18" s="873"/>
      <c r="AC18" s="874"/>
      <c r="AD18" s="872">
        <f>SUM(AD13:AJ17)</f>
        <v>23</v>
      </c>
      <c r="AE18" s="873"/>
      <c r="AF18" s="873"/>
      <c r="AG18" s="873"/>
      <c r="AH18" s="873"/>
      <c r="AI18" s="873"/>
      <c r="AJ18" s="874"/>
      <c r="AK18" s="872">
        <f>SUM(AK13:AQ17)</f>
        <v>23</v>
      </c>
      <c r="AL18" s="873"/>
      <c r="AM18" s="873"/>
      <c r="AN18" s="873"/>
      <c r="AO18" s="873"/>
      <c r="AP18" s="873"/>
      <c r="AQ18" s="874"/>
      <c r="AR18" s="872">
        <f>SUM(AR13:AX17)</f>
        <v>23</v>
      </c>
      <c r="AS18" s="873"/>
      <c r="AT18" s="873"/>
      <c r="AU18" s="873"/>
      <c r="AV18" s="873"/>
      <c r="AW18" s="873"/>
      <c r="AX18" s="875"/>
    </row>
    <row r="19" spans="1:50" ht="24.75" customHeight="1" x14ac:dyDescent="0.2">
      <c r="A19" s="602"/>
      <c r="B19" s="603"/>
      <c r="C19" s="603"/>
      <c r="D19" s="603"/>
      <c r="E19" s="603"/>
      <c r="F19" s="604"/>
      <c r="G19" s="870" t="s">
        <v>9</v>
      </c>
      <c r="H19" s="871"/>
      <c r="I19" s="871"/>
      <c r="J19" s="871"/>
      <c r="K19" s="871"/>
      <c r="L19" s="871"/>
      <c r="M19" s="871"/>
      <c r="N19" s="871"/>
      <c r="O19" s="871"/>
      <c r="P19" s="645">
        <v>21</v>
      </c>
      <c r="Q19" s="646"/>
      <c r="R19" s="646"/>
      <c r="S19" s="646"/>
      <c r="T19" s="646"/>
      <c r="U19" s="646"/>
      <c r="V19" s="647"/>
      <c r="W19" s="645">
        <v>22</v>
      </c>
      <c r="X19" s="646"/>
      <c r="Y19" s="646"/>
      <c r="Z19" s="646"/>
      <c r="AA19" s="646"/>
      <c r="AB19" s="646"/>
      <c r="AC19" s="647"/>
      <c r="AD19" s="645">
        <v>22</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2">
      <c r="A20" s="602"/>
      <c r="B20" s="603"/>
      <c r="C20" s="603"/>
      <c r="D20" s="603"/>
      <c r="E20" s="603"/>
      <c r="F20" s="604"/>
      <c r="G20" s="870" t="s">
        <v>10</v>
      </c>
      <c r="H20" s="871"/>
      <c r="I20" s="871"/>
      <c r="J20" s="871"/>
      <c r="K20" s="871"/>
      <c r="L20" s="871"/>
      <c r="M20" s="871"/>
      <c r="N20" s="871"/>
      <c r="O20" s="871"/>
      <c r="P20" s="302">
        <f>IF(P18=0, "-", SUM(P19)/P18)</f>
        <v>0.91304347826086951</v>
      </c>
      <c r="Q20" s="302"/>
      <c r="R20" s="302"/>
      <c r="S20" s="302"/>
      <c r="T20" s="302"/>
      <c r="U20" s="302"/>
      <c r="V20" s="302"/>
      <c r="W20" s="302">
        <f t="shared" ref="W20" si="0">IF(W18=0, "-", SUM(W19)/W18)</f>
        <v>0.95652173913043481</v>
      </c>
      <c r="X20" s="302"/>
      <c r="Y20" s="302"/>
      <c r="Z20" s="302"/>
      <c r="AA20" s="302"/>
      <c r="AB20" s="302"/>
      <c r="AC20" s="302"/>
      <c r="AD20" s="302">
        <f t="shared" ref="AD20" si="1">IF(AD18=0, "-", SUM(AD19)/AD18)</f>
        <v>0.95652173913043481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3"/>
      <c r="B21" s="844"/>
      <c r="C21" s="844"/>
      <c r="D21" s="844"/>
      <c r="E21" s="844"/>
      <c r="F21" s="971"/>
      <c r="G21" s="300" t="s">
        <v>278</v>
      </c>
      <c r="H21" s="301"/>
      <c r="I21" s="301"/>
      <c r="J21" s="301"/>
      <c r="K21" s="301"/>
      <c r="L21" s="301"/>
      <c r="M21" s="301"/>
      <c r="N21" s="301"/>
      <c r="O21" s="301"/>
      <c r="P21" s="302">
        <f>IF(P19=0, "-", SUM(P19)/SUM(P13,P14))</f>
        <v>0.91304347826086951</v>
      </c>
      <c r="Q21" s="302"/>
      <c r="R21" s="302"/>
      <c r="S21" s="302"/>
      <c r="T21" s="302"/>
      <c r="U21" s="302"/>
      <c r="V21" s="302"/>
      <c r="W21" s="302">
        <f t="shared" ref="W21" si="2">IF(W19=0, "-", SUM(W19)/SUM(W13,W14))</f>
        <v>0.95652173913043481</v>
      </c>
      <c r="X21" s="302"/>
      <c r="Y21" s="302"/>
      <c r="Z21" s="302"/>
      <c r="AA21" s="302"/>
      <c r="AB21" s="302"/>
      <c r="AC21" s="302"/>
      <c r="AD21" s="302">
        <f t="shared" ref="AD21" si="3">IF(AD19=0, "-", SUM(AD19)/SUM(AD13,AD14))</f>
        <v>0.95652173913043481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8" t="s">
        <v>351</v>
      </c>
      <c r="B22" s="939"/>
      <c r="C22" s="939"/>
      <c r="D22" s="939"/>
      <c r="E22" s="939"/>
      <c r="F22" s="940"/>
      <c r="G22" s="976" t="s">
        <v>258</v>
      </c>
      <c r="H22" s="206"/>
      <c r="I22" s="206"/>
      <c r="J22" s="206"/>
      <c r="K22" s="206"/>
      <c r="L22" s="206"/>
      <c r="M22" s="206"/>
      <c r="N22" s="206"/>
      <c r="O22" s="207"/>
      <c r="P22" s="927" t="s">
        <v>352</v>
      </c>
      <c r="Q22" s="206"/>
      <c r="R22" s="206"/>
      <c r="S22" s="206"/>
      <c r="T22" s="206"/>
      <c r="U22" s="206"/>
      <c r="V22" s="207"/>
      <c r="W22" s="927" t="s">
        <v>353</v>
      </c>
      <c r="X22" s="206"/>
      <c r="Y22" s="206"/>
      <c r="Z22" s="206"/>
      <c r="AA22" s="206"/>
      <c r="AB22" s="206"/>
      <c r="AC22" s="207"/>
      <c r="AD22" s="927" t="s">
        <v>257</v>
      </c>
      <c r="AE22" s="206"/>
      <c r="AF22" s="206"/>
      <c r="AG22" s="206"/>
      <c r="AH22" s="206"/>
      <c r="AI22" s="206"/>
      <c r="AJ22" s="206"/>
      <c r="AK22" s="206"/>
      <c r="AL22" s="206"/>
      <c r="AM22" s="206"/>
      <c r="AN22" s="206"/>
      <c r="AO22" s="206"/>
      <c r="AP22" s="206"/>
      <c r="AQ22" s="206"/>
      <c r="AR22" s="206"/>
      <c r="AS22" s="206"/>
      <c r="AT22" s="206"/>
      <c r="AU22" s="206"/>
      <c r="AV22" s="206"/>
      <c r="AW22" s="206"/>
      <c r="AX22" s="947"/>
    </row>
    <row r="23" spans="1:50" ht="25.5" customHeight="1" x14ac:dyDescent="0.2">
      <c r="A23" s="941"/>
      <c r="B23" s="942"/>
      <c r="C23" s="942"/>
      <c r="D23" s="942"/>
      <c r="E23" s="942"/>
      <c r="F23" s="943"/>
      <c r="G23" s="977" t="s">
        <v>485</v>
      </c>
      <c r="H23" s="978"/>
      <c r="I23" s="978"/>
      <c r="J23" s="978"/>
      <c r="K23" s="978"/>
      <c r="L23" s="978"/>
      <c r="M23" s="978"/>
      <c r="N23" s="978"/>
      <c r="O23" s="979"/>
      <c r="P23" s="913">
        <v>23</v>
      </c>
      <c r="Q23" s="914"/>
      <c r="R23" s="914"/>
      <c r="S23" s="914"/>
      <c r="T23" s="914"/>
      <c r="U23" s="914"/>
      <c r="V23" s="928"/>
      <c r="W23" s="913">
        <v>23</v>
      </c>
      <c r="X23" s="914"/>
      <c r="Y23" s="914"/>
      <c r="Z23" s="914"/>
      <c r="AA23" s="914"/>
      <c r="AB23" s="914"/>
      <c r="AC23" s="928"/>
      <c r="AD23" s="948" t="s">
        <v>331</v>
      </c>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hidden="1" customHeight="1" x14ac:dyDescent="0.2">
      <c r="A24" s="941"/>
      <c r="B24" s="942"/>
      <c r="C24" s="942"/>
      <c r="D24" s="942"/>
      <c r="E24" s="942"/>
      <c r="F24" s="943"/>
      <c r="G24" s="929"/>
      <c r="H24" s="930"/>
      <c r="I24" s="930"/>
      <c r="J24" s="930"/>
      <c r="K24" s="930"/>
      <c r="L24" s="930"/>
      <c r="M24" s="930"/>
      <c r="N24" s="930"/>
      <c r="O24" s="931"/>
      <c r="P24" s="645"/>
      <c r="Q24" s="646"/>
      <c r="R24" s="646"/>
      <c r="S24" s="646"/>
      <c r="T24" s="646"/>
      <c r="U24" s="646"/>
      <c r="V24" s="647"/>
      <c r="W24" s="645"/>
      <c r="X24" s="646"/>
      <c r="Y24" s="646"/>
      <c r="Z24" s="646"/>
      <c r="AA24" s="646"/>
      <c r="AB24" s="646"/>
      <c r="AC24" s="647"/>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hidden="1" customHeight="1" x14ac:dyDescent="0.2">
      <c r="A25" s="941"/>
      <c r="B25" s="942"/>
      <c r="C25" s="942"/>
      <c r="D25" s="942"/>
      <c r="E25" s="942"/>
      <c r="F25" s="943"/>
      <c r="G25" s="929"/>
      <c r="H25" s="930"/>
      <c r="I25" s="930"/>
      <c r="J25" s="930"/>
      <c r="K25" s="930"/>
      <c r="L25" s="930"/>
      <c r="M25" s="930"/>
      <c r="N25" s="930"/>
      <c r="O25" s="931"/>
      <c r="P25" s="645"/>
      <c r="Q25" s="646"/>
      <c r="R25" s="646"/>
      <c r="S25" s="646"/>
      <c r="T25" s="646"/>
      <c r="U25" s="646"/>
      <c r="V25" s="647"/>
      <c r="W25" s="645"/>
      <c r="X25" s="646"/>
      <c r="Y25" s="646"/>
      <c r="Z25" s="646"/>
      <c r="AA25" s="646"/>
      <c r="AB25" s="646"/>
      <c r="AC25" s="647"/>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hidden="1" customHeight="1" x14ac:dyDescent="0.2">
      <c r="A26" s="941"/>
      <c r="B26" s="942"/>
      <c r="C26" s="942"/>
      <c r="D26" s="942"/>
      <c r="E26" s="942"/>
      <c r="F26" s="943"/>
      <c r="G26" s="929"/>
      <c r="H26" s="930"/>
      <c r="I26" s="930"/>
      <c r="J26" s="930"/>
      <c r="K26" s="930"/>
      <c r="L26" s="930"/>
      <c r="M26" s="930"/>
      <c r="N26" s="930"/>
      <c r="O26" s="931"/>
      <c r="P26" s="645"/>
      <c r="Q26" s="646"/>
      <c r="R26" s="646"/>
      <c r="S26" s="646"/>
      <c r="T26" s="646"/>
      <c r="U26" s="646"/>
      <c r="V26" s="647"/>
      <c r="W26" s="645"/>
      <c r="X26" s="646"/>
      <c r="Y26" s="646"/>
      <c r="Z26" s="646"/>
      <c r="AA26" s="646"/>
      <c r="AB26" s="646"/>
      <c r="AC26" s="647"/>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hidden="1" customHeight="1" x14ac:dyDescent="0.2">
      <c r="A27" s="941"/>
      <c r="B27" s="942"/>
      <c r="C27" s="942"/>
      <c r="D27" s="942"/>
      <c r="E27" s="942"/>
      <c r="F27" s="943"/>
      <c r="G27" s="929"/>
      <c r="H27" s="930"/>
      <c r="I27" s="930"/>
      <c r="J27" s="930"/>
      <c r="K27" s="930"/>
      <c r="L27" s="930"/>
      <c r="M27" s="930"/>
      <c r="N27" s="930"/>
      <c r="O27" s="931"/>
      <c r="P27" s="645"/>
      <c r="Q27" s="646"/>
      <c r="R27" s="646"/>
      <c r="S27" s="646"/>
      <c r="T27" s="646"/>
      <c r="U27" s="646"/>
      <c r="V27" s="647"/>
      <c r="W27" s="645"/>
      <c r="X27" s="646"/>
      <c r="Y27" s="646"/>
      <c r="Z27" s="646"/>
      <c r="AA27" s="646"/>
      <c r="AB27" s="646"/>
      <c r="AC27" s="647"/>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customHeight="1" x14ac:dyDescent="0.2">
      <c r="A28" s="941"/>
      <c r="B28" s="942"/>
      <c r="C28" s="942"/>
      <c r="D28" s="942"/>
      <c r="E28" s="942"/>
      <c r="F28" s="943"/>
      <c r="G28" s="932" t="s">
        <v>262</v>
      </c>
      <c r="H28" s="933"/>
      <c r="I28" s="933"/>
      <c r="J28" s="933"/>
      <c r="K28" s="933"/>
      <c r="L28" s="933"/>
      <c r="M28" s="933"/>
      <c r="N28" s="933"/>
      <c r="O28" s="934"/>
      <c r="P28" s="872">
        <f>P29-SUM(P23:P27)</f>
        <v>0</v>
      </c>
      <c r="Q28" s="873"/>
      <c r="R28" s="873"/>
      <c r="S28" s="873"/>
      <c r="T28" s="873"/>
      <c r="U28" s="873"/>
      <c r="V28" s="874"/>
      <c r="W28" s="872">
        <f>W29-SUM(W23:W27)</f>
        <v>0</v>
      </c>
      <c r="X28" s="873"/>
      <c r="Y28" s="873"/>
      <c r="Z28" s="873"/>
      <c r="AA28" s="873"/>
      <c r="AB28" s="873"/>
      <c r="AC28" s="874"/>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5">
      <c r="A29" s="944"/>
      <c r="B29" s="945"/>
      <c r="C29" s="945"/>
      <c r="D29" s="945"/>
      <c r="E29" s="945"/>
      <c r="F29" s="946"/>
      <c r="G29" s="935" t="s">
        <v>259</v>
      </c>
      <c r="H29" s="936"/>
      <c r="I29" s="936"/>
      <c r="J29" s="936"/>
      <c r="K29" s="936"/>
      <c r="L29" s="936"/>
      <c r="M29" s="936"/>
      <c r="N29" s="936"/>
      <c r="O29" s="937"/>
      <c r="P29" s="645">
        <f>AK13</f>
        <v>23</v>
      </c>
      <c r="Q29" s="646"/>
      <c r="R29" s="646"/>
      <c r="S29" s="646"/>
      <c r="T29" s="646"/>
      <c r="U29" s="646"/>
      <c r="V29" s="647"/>
      <c r="W29" s="959">
        <f>AR13</f>
        <v>23</v>
      </c>
      <c r="X29" s="960"/>
      <c r="Y29" s="960"/>
      <c r="Z29" s="960"/>
      <c r="AA29" s="960"/>
      <c r="AB29" s="960"/>
      <c r="AC29" s="961"/>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2">
      <c r="A30" s="855" t="s">
        <v>274</v>
      </c>
      <c r="B30" s="856"/>
      <c r="C30" s="856"/>
      <c r="D30" s="856"/>
      <c r="E30" s="856"/>
      <c r="F30" s="857"/>
      <c r="G30" s="763" t="s">
        <v>145</v>
      </c>
      <c r="H30" s="764"/>
      <c r="I30" s="764"/>
      <c r="J30" s="764"/>
      <c r="K30" s="764"/>
      <c r="L30" s="764"/>
      <c r="M30" s="764"/>
      <c r="N30" s="764"/>
      <c r="O30" s="765"/>
      <c r="P30" s="851" t="s">
        <v>58</v>
      </c>
      <c r="Q30" s="764"/>
      <c r="R30" s="764"/>
      <c r="S30" s="764"/>
      <c r="T30" s="764"/>
      <c r="U30" s="764"/>
      <c r="V30" s="764"/>
      <c r="W30" s="764"/>
      <c r="X30" s="765"/>
      <c r="Y30" s="848"/>
      <c r="Z30" s="849"/>
      <c r="AA30" s="850"/>
      <c r="AB30" s="852" t="s">
        <v>11</v>
      </c>
      <c r="AC30" s="853"/>
      <c r="AD30" s="854"/>
      <c r="AE30" s="852" t="s">
        <v>315</v>
      </c>
      <c r="AF30" s="853"/>
      <c r="AG30" s="853"/>
      <c r="AH30" s="854"/>
      <c r="AI30" s="852" t="s">
        <v>337</v>
      </c>
      <c r="AJ30" s="853"/>
      <c r="AK30" s="853"/>
      <c r="AL30" s="854"/>
      <c r="AM30" s="909" t="s">
        <v>342</v>
      </c>
      <c r="AN30" s="909"/>
      <c r="AO30" s="909"/>
      <c r="AP30" s="852"/>
      <c r="AQ30" s="757" t="s">
        <v>187</v>
      </c>
      <c r="AR30" s="758"/>
      <c r="AS30" s="758"/>
      <c r="AT30" s="759"/>
      <c r="AU30" s="764" t="s">
        <v>133</v>
      </c>
      <c r="AV30" s="764"/>
      <c r="AW30" s="764"/>
      <c r="AX30" s="910"/>
    </row>
    <row r="31" spans="1:50" ht="18.75" customHeight="1" x14ac:dyDescent="0.2">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v>2</v>
      </c>
      <c r="AR31" s="185"/>
      <c r="AS31" s="118" t="s">
        <v>188</v>
      </c>
      <c r="AT31" s="119"/>
      <c r="AU31" s="184" t="s">
        <v>489</v>
      </c>
      <c r="AV31" s="184"/>
      <c r="AW31" s="386" t="s">
        <v>177</v>
      </c>
      <c r="AX31" s="387"/>
    </row>
    <row r="32" spans="1:50" ht="23.25" customHeight="1" x14ac:dyDescent="0.2">
      <c r="A32" s="391"/>
      <c r="B32" s="389"/>
      <c r="C32" s="389"/>
      <c r="D32" s="389"/>
      <c r="E32" s="389"/>
      <c r="F32" s="390"/>
      <c r="G32" s="552" t="s">
        <v>486</v>
      </c>
      <c r="H32" s="553"/>
      <c r="I32" s="553"/>
      <c r="J32" s="553"/>
      <c r="K32" s="553"/>
      <c r="L32" s="553"/>
      <c r="M32" s="553"/>
      <c r="N32" s="553"/>
      <c r="O32" s="554"/>
      <c r="P32" s="90" t="s">
        <v>487</v>
      </c>
      <c r="Q32" s="90"/>
      <c r="R32" s="90"/>
      <c r="S32" s="90"/>
      <c r="T32" s="90"/>
      <c r="U32" s="90"/>
      <c r="V32" s="90"/>
      <c r="W32" s="90"/>
      <c r="X32" s="91"/>
      <c r="Y32" s="462" t="s">
        <v>12</v>
      </c>
      <c r="Z32" s="522"/>
      <c r="AA32" s="523"/>
      <c r="AB32" s="452" t="s">
        <v>488</v>
      </c>
      <c r="AC32" s="452"/>
      <c r="AD32" s="452"/>
      <c r="AE32" s="202">
        <v>183</v>
      </c>
      <c r="AF32" s="203"/>
      <c r="AG32" s="203"/>
      <c r="AH32" s="203"/>
      <c r="AI32" s="202">
        <v>213</v>
      </c>
      <c r="AJ32" s="203"/>
      <c r="AK32" s="203"/>
      <c r="AL32" s="203"/>
      <c r="AM32" s="202">
        <v>231</v>
      </c>
      <c r="AN32" s="203"/>
      <c r="AO32" s="203"/>
      <c r="AP32" s="203"/>
      <c r="AQ32" s="326" t="s">
        <v>489</v>
      </c>
      <c r="AR32" s="192"/>
      <c r="AS32" s="192"/>
      <c r="AT32" s="327"/>
      <c r="AU32" s="203" t="s">
        <v>489</v>
      </c>
      <c r="AV32" s="203"/>
      <c r="AW32" s="203"/>
      <c r="AX32" s="205"/>
    </row>
    <row r="33" spans="1:50" ht="23.25" customHeight="1" x14ac:dyDescent="0.2">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514" t="s">
        <v>488</v>
      </c>
      <c r="AC33" s="514"/>
      <c r="AD33" s="514"/>
      <c r="AE33" s="202">
        <v>147</v>
      </c>
      <c r="AF33" s="203"/>
      <c r="AG33" s="203"/>
      <c r="AH33" s="203"/>
      <c r="AI33" s="202">
        <v>183</v>
      </c>
      <c r="AJ33" s="203"/>
      <c r="AK33" s="203"/>
      <c r="AL33" s="203"/>
      <c r="AM33" s="202">
        <v>213</v>
      </c>
      <c r="AN33" s="203"/>
      <c r="AO33" s="203"/>
      <c r="AP33" s="203"/>
      <c r="AQ33" s="326">
        <v>231</v>
      </c>
      <c r="AR33" s="192"/>
      <c r="AS33" s="192"/>
      <c r="AT33" s="327"/>
      <c r="AU33" s="203" t="s">
        <v>489</v>
      </c>
      <c r="AV33" s="203"/>
      <c r="AW33" s="203"/>
      <c r="AX33" s="205"/>
    </row>
    <row r="34" spans="1:50" ht="23.25" customHeight="1" x14ac:dyDescent="0.2">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f>AE32/AE33*100</f>
        <v>124.48979591836735</v>
      </c>
      <c r="AF34" s="203"/>
      <c r="AG34" s="203"/>
      <c r="AH34" s="203"/>
      <c r="AI34" s="202">
        <f t="shared" ref="AI34" si="4">AI32/AI33*100</f>
        <v>116.39344262295081</v>
      </c>
      <c r="AJ34" s="203"/>
      <c r="AK34" s="203"/>
      <c r="AL34" s="203"/>
      <c r="AM34" s="202">
        <f t="shared" ref="AM34" si="5">AM32/AM33*100</f>
        <v>108.45070422535213</v>
      </c>
      <c r="AN34" s="203"/>
      <c r="AO34" s="203"/>
      <c r="AP34" s="203"/>
      <c r="AQ34" s="326" t="s">
        <v>489</v>
      </c>
      <c r="AR34" s="192"/>
      <c r="AS34" s="192"/>
      <c r="AT34" s="327"/>
      <c r="AU34" s="203" t="s">
        <v>489</v>
      </c>
      <c r="AV34" s="203"/>
      <c r="AW34" s="203"/>
      <c r="AX34" s="205"/>
    </row>
    <row r="35" spans="1:50" ht="28.5" customHeight="1" x14ac:dyDescent="0.2">
      <c r="A35" s="210" t="s">
        <v>303</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8.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60" t="s">
        <v>274</v>
      </c>
      <c r="B37" s="761"/>
      <c r="C37" s="761"/>
      <c r="D37" s="761"/>
      <c r="E37" s="761"/>
      <c r="F37" s="762"/>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315</v>
      </c>
      <c r="AF37" s="229"/>
      <c r="AG37" s="229"/>
      <c r="AH37" s="230"/>
      <c r="AI37" s="228" t="s">
        <v>313</v>
      </c>
      <c r="AJ37" s="229"/>
      <c r="AK37" s="229"/>
      <c r="AL37" s="230"/>
      <c r="AM37" s="234" t="s">
        <v>342</v>
      </c>
      <c r="AN37" s="234"/>
      <c r="AO37" s="234"/>
      <c r="AP37" s="234"/>
      <c r="AQ37" s="136" t="s">
        <v>187</v>
      </c>
      <c r="AR37" s="137"/>
      <c r="AS37" s="137"/>
      <c r="AT37" s="138"/>
      <c r="AU37" s="402" t="s">
        <v>133</v>
      </c>
      <c r="AV37" s="402"/>
      <c r="AW37" s="402"/>
      <c r="AX37" s="904"/>
    </row>
    <row r="38" spans="1:50" ht="18.75" hidden="1" customHeight="1" x14ac:dyDescent="0.2">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6" t="s">
        <v>177</v>
      </c>
      <c r="AX38" s="387"/>
    </row>
    <row r="39" spans="1:50" ht="23.25" hidden="1" customHeight="1" x14ac:dyDescent="0.2">
      <c r="A39" s="391"/>
      <c r="B39" s="389"/>
      <c r="C39" s="389"/>
      <c r="D39" s="389"/>
      <c r="E39" s="389"/>
      <c r="F39" s="390"/>
      <c r="G39" s="552"/>
      <c r="H39" s="553"/>
      <c r="I39" s="553"/>
      <c r="J39" s="553"/>
      <c r="K39" s="553"/>
      <c r="L39" s="553"/>
      <c r="M39" s="553"/>
      <c r="N39" s="553"/>
      <c r="O39" s="554"/>
      <c r="P39" s="90"/>
      <c r="Q39" s="90"/>
      <c r="R39" s="90"/>
      <c r="S39" s="90"/>
      <c r="T39" s="90"/>
      <c r="U39" s="90"/>
      <c r="V39" s="90"/>
      <c r="W39" s="90"/>
      <c r="X39" s="91"/>
      <c r="Y39" s="462" t="s">
        <v>12</v>
      </c>
      <c r="Z39" s="522"/>
      <c r="AA39" s="523"/>
      <c r="AB39" s="452"/>
      <c r="AC39" s="452"/>
      <c r="AD39" s="452"/>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c r="AC40" s="514"/>
      <c r="AD40" s="514"/>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0" t="s">
        <v>274</v>
      </c>
      <c r="B44" s="761"/>
      <c r="C44" s="761"/>
      <c r="D44" s="761"/>
      <c r="E44" s="761"/>
      <c r="F44" s="762"/>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315</v>
      </c>
      <c r="AF44" s="229"/>
      <c r="AG44" s="229"/>
      <c r="AH44" s="230"/>
      <c r="AI44" s="228" t="s">
        <v>313</v>
      </c>
      <c r="AJ44" s="229"/>
      <c r="AK44" s="229"/>
      <c r="AL44" s="230"/>
      <c r="AM44" s="234" t="s">
        <v>342</v>
      </c>
      <c r="AN44" s="234"/>
      <c r="AO44" s="234"/>
      <c r="AP44" s="234"/>
      <c r="AQ44" s="136" t="s">
        <v>187</v>
      </c>
      <c r="AR44" s="137"/>
      <c r="AS44" s="137"/>
      <c r="AT44" s="138"/>
      <c r="AU44" s="402" t="s">
        <v>133</v>
      </c>
      <c r="AV44" s="402"/>
      <c r="AW44" s="402"/>
      <c r="AX44" s="904"/>
    </row>
    <row r="45" spans="1:50" ht="18.75" hidden="1" customHeight="1" x14ac:dyDescent="0.2">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6" t="s">
        <v>177</v>
      </c>
      <c r="AX45" s="387"/>
    </row>
    <row r="46" spans="1:50" ht="23.25" hidden="1" customHeight="1" x14ac:dyDescent="0.2">
      <c r="A46" s="391"/>
      <c r="B46" s="389"/>
      <c r="C46" s="389"/>
      <c r="D46" s="389"/>
      <c r="E46" s="389"/>
      <c r="F46" s="390"/>
      <c r="G46" s="552"/>
      <c r="H46" s="553"/>
      <c r="I46" s="553"/>
      <c r="J46" s="553"/>
      <c r="K46" s="553"/>
      <c r="L46" s="553"/>
      <c r="M46" s="553"/>
      <c r="N46" s="553"/>
      <c r="O46" s="554"/>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315</v>
      </c>
      <c r="AF51" s="229"/>
      <c r="AG51" s="229"/>
      <c r="AH51" s="230"/>
      <c r="AI51" s="228" t="s">
        <v>313</v>
      </c>
      <c r="AJ51" s="229"/>
      <c r="AK51" s="229"/>
      <c r="AL51" s="230"/>
      <c r="AM51" s="234" t="s">
        <v>342</v>
      </c>
      <c r="AN51" s="234"/>
      <c r="AO51" s="234"/>
      <c r="AP51" s="234"/>
      <c r="AQ51" s="136" t="s">
        <v>187</v>
      </c>
      <c r="AR51" s="137"/>
      <c r="AS51" s="137"/>
      <c r="AT51" s="138"/>
      <c r="AU51" s="918" t="s">
        <v>133</v>
      </c>
      <c r="AV51" s="918"/>
      <c r="AW51" s="918"/>
      <c r="AX51" s="919"/>
    </row>
    <row r="52" spans="1:50" ht="18.75" hidden="1" customHeight="1" x14ac:dyDescent="0.2">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6" t="s">
        <v>177</v>
      </c>
      <c r="AX52" s="387"/>
    </row>
    <row r="53" spans="1:50" ht="23.25" hidden="1" customHeight="1" x14ac:dyDescent="0.2">
      <c r="A53" s="391"/>
      <c r="B53" s="389"/>
      <c r="C53" s="389"/>
      <c r="D53" s="389"/>
      <c r="E53" s="389"/>
      <c r="F53" s="390"/>
      <c r="G53" s="552"/>
      <c r="H53" s="553"/>
      <c r="I53" s="553"/>
      <c r="J53" s="553"/>
      <c r="K53" s="553"/>
      <c r="L53" s="553"/>
      <c r="M53" s="553"/>
      <c r="N53" s="553"/>
      <c r="O53" s="554"/>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2" t="s">
        <v>14</v>
      </c>
      <c r="AC55" s="582"/>
      <c r="AD55" s="582"/>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315</v>
      </c>
      <c r="AF58" s="229"/>
      <c r="AG58" s="229"/>
      <c r="AH58" s="230"/>
      <c r="AI58" s="228" t="s">
        <v>313</v>
      </c>
      <c r="AJ58" s="229"/>
      <c r="AK58" s="229"/>
      <c r="AL58" s="230"/>
      <c r="AM58" s="234" t="s">
        <v>342</v>
      </c>
      <c r="AN58" s="234"/>
      <c r="AO58" s="234"/>
      <c r="AP58" s="234"/>
      <c r="AQ58" s="136" t="s">
        <v>187</v>
      </c>
      <c r="AR58" s="137"/>
      <c r="AS58" s="137"/>
      <c r="AT58" s="138"/>
      <c r="AU58" s="918" t="s">
        <v>133</v>
      </c>
      <c r="AV58" s="918"/>
      <c r="AW58" s="918"/>
      <c r="AX58" s="919"/>
    </row>
    <row r="59" spans="1:50" ht="18.75" hidden="1" customHeight="1" x14ac:dyDescent="0.2">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2">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2">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6" t="s">
        <v>279</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7" t="s">
        <v>275</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2">
      <c r="A75" s="500"/>
      <c r="B75" s="501"/>
      <c r="C75" s="501"/>
      <c r="D75" s="501"/>
      <c r="E75" s="501"/>
      <c r="F75" s="502"/>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00"/>
      <c r="B76" s="501"/>
      <c r="C76" s="501"/>
      <c r="D76" s="501"/>
      <c r="E76" s="501"/>
      <c r="F76" s="502"/>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00"/>
      <c r="B77" s="501"/>
      <c r="C77" s="501"/>
      <c r="D77" s="501"/>
      <c r="E77" s="501"/>
      <c r="F77" s="502"/>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84"/>
      <c r="AF77" s="885"/>
      <c r="AG77" s="885"/>
      <c r="AH77" s="885"/>
      <c r="AI77" s="884"/>
      <c r="AJ77" s="885"/>
      <c r="AK77" s="885"/>
      <c r="AL77" s="885"/>
      <c r="AM77" s="884"/>
      <c r="AN77" s="885"/>
      <c r="AO77" s="885"/>
      <c r="AP77" s="885"/>
      <c r="AQ77" s="326"/>
      <c r="AR77" s="192"/>
      <c r="AS77" s="192"/>
      <c r="AT77" s="327"/>
      <c r="AU77" s="203"/>
      <c r="AV77" s="203"/>
      <c r="AW77" s="203"/>
      <c r="AX77" s="205"/>
    </row>
    <row r="78" spans="1:50" ht="69.75" hidden="1" customHeight="1" x14ac:dyDescent="0.2">
      <c r="A78" s="320" t="s">
        <v>306</v>
      </c>
      <c r="B78" s="321"/>
      <c r="C78" s="321"/>
      <c r="D78" s="321"/>
      <c r="E78" s="318" t="s">
        <v>253</v>
      </c>
      <c r="F78" s="319"/>
      <c r="G78" s="47" t="s">
        <v>190</v>
      </c>
      <c r="H78" s="575"/>
      <c r="I78" s="576"/>
      <c r="J78" s="576"/>
      <c r="K78" s="576"/>
      <c r="L78" s="576"/>
      <c r="M78" s="576"/>
      <c r="N78" s="576"/>
      <c r="O78" s="577"/>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72"/>
    </row>
    <row r="80" spans="1:50" ht="18.75" hidden="1" customHeight="1" x14ac:dyDescent="0.2">
      <c r="A80" s="858"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2">
      <c r="A81" s="859"/>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859"/>
      <c r="B82" s="518"/>
      <c r="C82" s="419"/>
      <c r="D82" s="419"/>
      <c r="E82" s="419"/>
      <c r="F82" s="420"/>
      <c r="G82" s="664"/>
      <c r="H82" s="664"/>
      <c r="I82" s="664"/>
      <c r="J82" s="664"/>
      <c r="K82" s="664"/>
      <c r="L82" s="664"/>
      <c r="M82" s="664"/>
      <c r="N82" s="664"/>
      <c r="O82" s="664"/>
      <c r="P82" s="664"/>
      <c r="Q82" s="664"/>
      <c r="R82" s="664"/>
      <c r="S82" s="664"/>
      <c r="T82" s="664"/>
      <c r="U82" s="664"/>
      <c r="V82" s="664"/>
      <c r="W82" s="664"/>
      <c r="X82" s="664"/>
      <c r="Y82" s="664"/>
      <c r="Z82" s="664"/>
      <c r="AA82" s="665"/>
      <c r="AB82" s="878"/>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9"/>
    </row>
    <row r="83" spans="1:60" ht="22.5" hidden="1" customHeight="1" x14ac:dyDescent="0.2">
      <c r="A83" s="859"/>
      <c r="B83" s="518"/>
      <c r="C83" s="419"/>
      <c r="D83" s="419"/>
      <c r="E83" s="419"/>
      <c r="F83" s="420"/>
      <c r="G83" s="666"/>
      <c r="H83" s="666"/>
      <c r="I83" s="666"/>
      <c r="J83" s="666"/>
      <c r="K83" s="666"/>
      <c r="L83" s="666"/>
      <c r="M83" s="666"/>
      <c r="N83" s="666"/>
      <c r="O83" s="666"/>
      <c r="P83" s="666"/>
      <c r="Q83" s="666"/>
      <c r="R83" s="666"/>
      <c r="S83" s="666"/>
      <c r="T83" s="666"/>
      <c r="U83" s="666"/>
      <c r="V83" s="666"/>
      <c r="W83" s="666"/>
      <c r="X83" s="666"/>
      <c r="Y83" s="666"/>
      <c r="Z83" s="666"/>
      <c r="AA83" s="667"/>
      <c r="AB83" s="880"/>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81"/>
    </row>
    <row r="84" spans="1:60" ht="19.5" hidden="1" customHeight="1" x14ac:dyDescent="0.2">
      <c r="A84" s="859"/>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82"/>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83"/>
    </row>
    <row r="85" spans="1:60" ht="18.75" hidden="1" customHeight="1" x14ac:dyDescent="0.2">
      <c r="A85" s="859"/>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2">
      <c r="A86" s="859"/>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2">
      <c r="A87" s="859"/>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9"/>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9"/>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2" t="s">
        <v>14</v>
      </c>
      <c r="AC89" s="582"/>
      <c r="AD89" s="582"/>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9"/>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4" t="s">
        <v>133</v>
      </c>
      <c r="AV90" s="524"/>
      <c r="AW90" s="524"/>
      <c r="AX90" s="525"/>
    </row>
    <row r="91" spans="1:60" ht="18.75" hidden="1" customHeight="1" x14ac:dyDescent="0.2">
      <c r="A91" s="859"/>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2">
      <c r="A92" s="859"/>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9"/>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9"/>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9"/>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2">
      <c r="A96" s="859"/>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2">
      <c r="A97" s="859"/>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9"/>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60"/>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89" t="s">
        <v>13</v>
      </c>
      <c r="Z99" s="890"/>
      <c r="AA99" s="891"/>
      <c r="AB99" s="886" t="s">
        <v>14</v>
      </c>
      <c r="AC99" s="887"/>
      <c r="AD99" s="888"/>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2">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8"/>
      <c r="Z100" s="849"/>
      <c r="AA100" s="850"/>
      <c r="AB100" s="472" t="s">
        <v>11</v>
      </c>
      <c r="AC100" s="472"/>
      <c r="AD100" s="472"/>
      <c r="AE100" s="530" t="s">
        <v>315</v>
      </c>
      <c r="AF100" s="531"/>
      <c r="AG100" s="531"/>
      <c r="AH100" s="532"/>
      <c r="AI100" s="530" t="s">
        <v>335</v>
      </c>
      <c r="AJ100" s="531"/>
      <c r="AK100" s="531"/>
      <c r="AL100" s="532"/>
      <c r="AM100" s="530" t="s">
        <v>342</v>
      </c>
      <c r="AN100" s="531"/>
      <c r="AO100" s="531"/>
      <c r="AP100" s="532"/>
      <c r="AQ100" s="304" t="s">
        <v>355</v>
      </c>
      <c r="AR100" s="305"/>
      <c r="AS100" s="305"/>
      <c r="AT100" s="306"/>
      <c r="AU100" s="304" t="s">
        <v>356</v>
      </c>
      <c r="AV100" s="305"/>
      <c r="AW100" s="305"/>
      <c r="AX100" s="307"/>
    </row>
    <row r="101" spans="1:60" ht="23.25" customHeight="1" x14ac:dyDescent="0.2">
      <c r="A101" s="413"/>
      <c r="B101" s="414"/>
      <c r="C101" s="414"/>
      <c r="D101" s="414"/>
      <c r="E101" s="414"/>
      <c r="F101" s="415"/>
      <c r="G101" s="90" t="s">
        <v>555</v>
      </c>
      <c r="H101" s="90"/>
      <c r="I101" s="90"/>
      <c r="J101" s="90"/>
      <c r="K101" s="90"/>
      <c r="L101" s="90"/>
      <c r="M101" s="90"/>
      <c r="N101" s="90"/>
      <c r="O101" s="90"/>
      <c r="P101" s="90"/>
      <c r="Q101" s="90"/>
      <c r="R101" s="90"/>
      <c r="S101" s="90"/>
      <c r="T101" s="90"/>
      <c r="U101" s="90"/>
      <c r="V101" s="90"/>
      <c r="W101" s="90"/>
      <c r="X101" s="91"/>
      <c r="Y101" s="533" t="s">
        <v>54</v>
      </c>
      <c r="Z101" s="534"/>
      <c r="AA101" s="535"/>
      <c r="AB101" s="452" t="s">
        <v>492</v>
      </c>
      <c r="AC101" s="452"/>
      <c r="AD101" s="452"/>
      <c r="AE101" s="202">
        <v>12</v>
      </c>
      <c r="AF101" s="203"/>
      <c r="AG101" s="203"/>
      <c r="AH101" s="204"/>
      <c r="AI101" s="202">
        <v>14</v>
      </c>
      <c r="AJ101" s="203"/>
      <c r="AK101" s="203"/>
      <c r="AL101" s="204"/>
      <c r="AM101" s="202">
        <v>12</v>
      </c>
      <c r="AN101" s="203"/>
      <c r="AO101" s="203"/>
      <c r="AP101" s="204"/>
      <c r="AQ101" s="202" t="s">
        <v>484</v>
      </c>
      <c r="AR101" s="203"/>
      <c r="AS101" s="203"/>
      <c r="AT101" s="204"/>
      <c r="AU101" s="202" t="s">
        <v>484</v>
      </c>
      <c r="AV101" s="203"/>
      <c r="AW101" s="203"/>
      <c r="AX101" s="204"/>
    </row>
    <row r="102" spans="1:60" ht="23.25" customHeight="1" x14ac:dyDescent="0.2">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492</v>
      </c>
      <c r="AC102" s="452"/>
      <c r="AD102" s="452"/>
      <c r="AE102" s="409">
        <v>12</v>
      </c>
      <c r="AF102" s="409"/>
      <c r="AG102" s="409"/>
      <c r="AH102" s="409"/>
      <c r="AI102" s="409">
        <v>11</v>
      </c>
      <c r="AJ102" s="409"/>
      <c r="AK102" s="409"/>
      <c r="AL102" s="409"/>
      <c r="AM102" s="409">
        <v>12</v>
      </c>
      <c r="AN102" s="409"/>
      <c r="AO102" s="409"/>
      <c r="AP102" s="409"/>
      <c r="AQ102" s="257">
        <v>12</v>
      </c>
      <c r="AR102" s="258"/>
      <c r="AS102" s="258"/>
      <c r="AT102" s="303"/>
      <c r="AU102" s="257" t="s">
        <v>484</v>
      </c>
      <c r="AV102" s="258"/>
      <c r="AW102" s="258"/>
      <c r="AX102" s="303"/>
    </row>
    <row r="103" spans="1:60" ht="13.5" hidden="1" customHeight="1" x14ac:dyDescent="0.2">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315</v>
      </c>
      <c r="AF103" s="407"/>
      <c r="AG103" s="407"/>
      <c r="AH103" s="408"/>
      <c r="AI103" s="406" t="s">
        <v>313</v>
      </c>
      <c r="AJ103" s="407"/>
      <c r="AK103" s="407"/>
      <c r="AL103" s="408"/>
      <c r="AM103" s="406" t="s">
        <v>342</v>
      </c>
      <c r="AN103" s="407"/>
      <c r="AO103" s="407"/>
      <c r="AP103" s="408"/>
      <c r="AQ103" s="268" t="s">
        <v>355</v>
      </c>
      <c r="AR103" s="269"/>
      <c r="AS103" s="269"/>
      <c r="AT103" s="308"/>
      <c r="AU103" s="268" t="s">
        <v>356</v>
      </c>
      <c r="AV103" s="269"/>
      <c r="AW103" s="269"/>
      <c r="AX103" s="270"/>
    </row>
    <row r="104" spans="1:60" ht="13.5" hidden="1" customHeight="1" x14ac:dyDescent="0.2">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13.5" hidden="1" customHeight="1" x14ac:dyDescent="0.2">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13.5" hidden="1" customHeight="1" x14ac:dyDescent="0.2">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315</v>
      </c>
      <c r="AF106" s="407"/>
      <c r="AG106" s="407"/>
      <c r="AH106" s="408"/>
      <c r="AI106" s="406" t="s">
        <v>313</v>
      </c>
      <c r="AJ106" s="407"/>
      <c r="AK106" s="407"/>
      <c r="AL106" s="408"/>
      <c r="AM106" s="406" t="s">
        <v>342</v>
      </c>
      <c r="AN106" s="407"/>
      <c r="AO106" s="407"/>
      <c r="AP106" s="408"/>
      <c r="AQ106" s="268" t="s">
        <v>355</v>
      </c>
      <c r="AR106" s="269"/>
      <c r="AS106" s="269"/>
      <c r="AT106" s="308"/>
      <c r="AU106" s="268" t="s">
        <v>356</v>
      </c>
      <c r="AV106" s="269"/>
      <c r="AW106" s="269"/>
      <c r="AX106" s="270"/>
    </row>
    <row r="107" spans="1:60" ht="13.5" hidden="1" customHeight="1" x14ac:dyDescent="0.2">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13.5" hidden="1" customHeight="1" x14ac:dyDescent="0.2">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13.5" hidden="1" customHeight="1" x14ac:dyDescent="0.2">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315</v>
      </c>
      <c r="AF109" s="407"/>
      <c r="AG109" s="407"/>
      <c r="AH109" s="408"/>
      <c r="AI109" s="406" t="s">
        <v>313</v>
      </c>
      <c r="AJ109" s="407"/>
      <c r="AK109" s="407"/>
      <c r="AL109" s="408"/>
      <c r="AM109" s="406" t="s">
        <v>342</v>
      </c>
      <c r="AN109" s="407"/>
      <c r="AO109" s="407"/>
      <c r="AP109" s="408"/>
      <c r="AQ109" s="268" t="s">
        <v>355</v>
      </c>
      <c r="AR109" s="269"/>
      <c r="AS109" s="269"/>
      <c r="AT109" s="308"/>
      <c r="AU109" s="268" t="s">
        <v>356</v>
      </c>
      <c r="AV109" s="269"/>
      <c r="AW109" s="269"/>
      <c r="AX109" s="270"/>
    </row>
    <row r="110" spans="1:60" ht="13.5" hidden="1" customHeight="1" x14ac:dyDescent="0.2">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13.5" hidden="1" customHeight="1" x14ac:dyDescent="0.2">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13.5" hidden="1" customHeight="1" x14ac:dyDescent="0.2">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315</v>
      </c>
      <c r="AF112" s="407"/>
      <c r="AG112" s="407"/>
      <c r="AH112" s="408"/>
      <c r="AI112" s="406" t="s">
        <v>313</v>
      </c>
      <c r="AJ112" s="407"/>
      <c r="AK112" s="407"/>
      <c r="AL112" s="408"/>
      <c r="AM112" s="406" t="s">
        <v>342</v>
      </c>
      <c r="AN112" s="407"/>
      <c r="AO112" s="407"/>
      <c r="AP112" s="408"/>
      <c r="AQ112" s="268" t="s">
        <v>355</v>
      </c>
      <c r="AR112" s="269"/>
      <c r="AS112" s="269"/>
      <c r="AT112" s="308"/>
      <c r="AU112" s="268" t="s">
        <v>356</v>
      </c>
      <c r="AV112" s="269"/>
      <c r="AW112" s="269"/>
      <c r="AX112" s="270"/>
    </row>
    <row r="113" spans="1:50" ht="13.5" hidden="1" customHeight="1" x14ac:dyDescent="0.2">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13.5" hidden="1" customHeight="1" x14ac:dyDescent="0.2">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2">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315</v>
      </c>
      <c r="AF115" s="407"/>
      <c r="AG115" s="407"/>
      <c r="AH115" s="408"/>
      <c r="AI115" s="406" t="s">
        <v>313</v>
      </c>
      <c r="AJ115" s="407"/>
      <c r="AK115" s="407"/>
      <c r="AL115" s="408"/>
      <c r="AM115" s="406" t="s">
        <v>342</v>
      </c>
      <c r="AN115" s="407"/>
      <c r="AO115" s="407"/>
      <c r="AP115" s="408"/>
      <c r="AQ115" s="579" t="s">
        <v>357</v>
      </c>
      <c r="AR115" s="580"/>
      <c r="AS115" s="580"/>
      <c r="AT115" s="580"/>
      <c r="AU115" s="580"/>
      <c r="AV115" s="580"/>
      <c r="AW115" s="580"/>
      <c r="AX115" s="581"/>
    </row>
    <row r="116" spans="1:50" ht="23.25" customHeight="1" x14ac:dyDescent="0.2">
      <c r="A116" s="430"/>
      <c r="B116" s="431"/>
      <c r="C116" s="431"/>
      <c r="D116" s="431"/>
      <c r="E116" s="431"/>
      <c r="F116" s="432"/>
      <c r="G116" s="774" t="s">
        <v>491</v>
      </c>
      <c r="H116" s="381"/>
      <c r="I116" s="381"/>
      <c r="J116" s="381"/>
      <c r="K116" s="381"/>
      <c r="L116" s="381"/>
      <c r="M116" s="381"/>
      <c r="N116" s="381"/>
      <c r="O116" s="381"/>
      <c r="P116" s="381"/>
      <c r="Q116" s="381"/>
      <c r="R116" s="381"/>
      <c r="S116" s="381"/>
      <c r="T116" s="381"/>
      <c r="U116" s="381"/>
      <c r="V116" s="381"/>
      <c r="W116" s="381"/>
      <c r="X116" s="775"/>
      <c r="Y116" s="446" t="s">
        <v>15</v>
      </c>
      <c r="Z116" s="447"/>
      <c r="AA116" s="448"/>
      <c r="AB116" s="453" t="s">
        <v>493</v>
      </c>
      <c r="AC116" s="454"/>
      <c r="AD116" s="455"/>
      <c r="AE116" s="409">
        <v>1108.5999999999999</v>
      </c>
      <c r="AF116" s="409"/>
      <c r="AG116" s="409"/>
      <c r="AH116" s="409"/>
      <c r="AI116" s="409">
        <v>791.92857142857144</v>
      </c>
      <c r="AJ116" s="409"/>
      <c r="AK116" s="409"/>
      <c r="AL116" s="409"/>
      <c r="AM116" s="409">
        <v>933.7</v>
      </c>
      <c r="AN116" s="409"/>
      <c r="AO116" s="409"/>
      <c r="AP116" s="409"/>
      <c r="AQ116" s="202">
        <v>933.7</v>
      </c>
      <c r="AR116" s="203"/>
      <c r="AS116" s="203"/>
      <c r="AT116" s="203"/>
      <c r="AU116" s="203"/>
      <c r="AV116" s="203"/>
      <c r="AW116" s="203"/>
      <c r="AX116" s="205"/>
    </row>
    <row r="117" spans="1:50" ht="46.5" customHeight="1" thickBot="1" x14ac:dyDescent="0.25">
      <c r="A117" s="433"/>
      <c r="B117" s="434"/>
      <c r="C117" s="434"/>
      <c r="D117" s="434"/>
      <c r="E117" s="434"/>
      <c r="F117" s="435"/>
      <c r="G117" s="776"/>
      <c r="H117" s="382"/>
      <c r="I117" s="382"/>
      <c r="J117" s="382"/>
      <c r="K117" s="382"/>
      <c r="L117" s="382"/>
      <c r="M117" s="382"/>
      <c r="N117" s="382"/>
      <c r="O117" s="382"/>
      <c r="P117" s="382"/>
      <c r="Q117" s="382"/>
      <c r="R117" s="382"/>
      <c r="S117" s="382"/>
      <c r="T117" s="382"/>
      <c r="U117" s="382"/>
      <c r="V117" s="382"/>
      <c r="W117" s="382"/>
      <c r="X117" s="777"/>
      <c r="Y117" s="462" t="s">
        <v>48</v>
      </c>
      <c r="Z117" s="437"/>
      <c r="AA117" s="438"/>
      <c r="AB117" s="463" t="s">
        <v>494</v>
      </c>
      <c r="AC117" s="464"/>
      <c r="AD117" s="465"/>
      <c r="AE117" s="542" t="s">
        <v>495</v>
      </c>
      <c r="AF117" s="542"/>
      <c r="AG117" s="542"/>
      <c r="AH117" s="542"/>
      <c r="AI117" s="542" t="s">
        <v>496</v>
      </c>
      <c r="AJ117" s="542"/>
      <c r="AK117" s="542"/>
      <c r="AL117" s="542"/>
      <c r="AM117" s="542" t="s">
        <v>534</v>
      </c>
      <c r="AN117" s="542"/>
      <c r="AO117" s="542"/>
      <c r="AP117" s="542"/>
      <c r="AQ117" s="542" t="s">
        <v>535</v>
      </c>
      <c r="AR117" s="542"/>
      <c r="AS117" s="542"/>
      <c r="AT117" s="542"/>
      <c r="AU117" s="542"/>
      <c r="AV117" s="542"/>
      <c r="AW117" s="542"/>
      <c r="AX117" s="543"/>
    </row>
    <row r="118" spans="1:50" ht="23.25" hidden="1" customHeight="1" x14ac:dyDescent="0.2">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315</v>
      </c>
      <c r="AF118" s="407"/>
      <c r="AG118" s="407"/>
      <c r="AH118" s="408"/>
      <c r="AI118" s="406" t="s">
        <v>313</v>
      </c>
      <c r="AJ118" s="407"/>
      <c r="AK118" s="407"/>
      <c r="AL118" s="408"/>
      <c r="AM118" s="406" t="s">
        <v>342</v>
      </c>
      <c r="AN118" s="407"/>
      <c r="AO118" s="407"/>
      <c r="AP118" s="408"/>
      <c r="AQ118" s="579" t="s">
        <v>357</v>
      </c>
      <c r="AR118" s="580"/>
      <c r="AS118" s="580"/>
      <c r="AT118" s="580"/>
      <c r="AU118" s="580"/>
      <c r="AV118" s="580"/>
      <c r="AW118" s="580"/>
      <c r="AX118" s="581"/>
    </row>
    <row r="119" spans="1:50" ht="23.25" hidden="1" customHeight="1" x14ac:dyDescent="0.2">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2">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2">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315</v>
      </c>
      <c r="AF121" s="407"/>
      <c r="AG121" s="407"/>
      <c r="AH121" s="408"/>
      <c r="AI121" s="406" t="s">
        <v>313</v>
      </c>
      <c r="AJ121" s="407"/>
      <c r="AK121" s="407"/>
      <c r="AL121" s="408"/>
      <c r="AM121" s="406" t="s">
        <v>342</v>
      </c>
      <c r="AN121" s="407"/>
      <c r="AO121" s="407"/>
      <c r="AP121" s="408"/>
      <c r="AQ121" s="579" t="s">
        <v>357</v>
      </c>
      <c r="AR121" s="580"/>
      <c r="AS121" s="580"/>
      <c r="AT121" s="580"/>
      <c r="AU121" s="580"/>
      <c r="AV121" s="580"/>
      <c r="AW121" s="580"/>
      <c r="AX121" s="581"/>
    </row>
    <row r="122" spans="1:50" ht="23.25" hidden="1" customHeight="1" x14ac:dyDescent="0.2">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2">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2">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315</v>
      </c>
      <c r="AF124" s="407"/>
      <c r="AG124" s="407"/>
      <c r="AH124" s="408"/>
      <c r="AI124" s="406" t="s">
        <v>313</v>
      </c>
      <c r="AJ124" s="407"/>
      <c r="AK124" s="407"/>
      <c r="AL124" s="408"/>
      <c r="AM124" s="406" t="s">
        <v>342</v>
      </c>
      <c r="AN124" s="407"/>
      <c r="AO124" s="407"/>
      <c r="AP124" s="408"/>
      <c r="AQ124" s="579" t="s">
        <v>357</v>
      </c>
      <c r="AR124" s="580"/>
      <c r="AS124" s="580"/>
      <c r="AT124" s="580"/>
      <c r="AU124" s="580"/>
      <c r="AV124" s="580"/>
      <c r="AW124" s="580"/>
      <c r="AX124" s="581"/>
    </row>
    <row r="125" spans="1:50" ht="23.25" hidden="1" customHeight="1" x14ac:dyDescent="0.2">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775"/>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2">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777"/>
      <c r="Y126" s="462" t="s">
        <v>48</v>
      </c>
      <c r="Z126" s="437"/>
      <c r="AA126" s="438"/>
      <c r="AB126" s="463" t="s">
        <v>282</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2">
      <c r="A127" s="619"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6" t="s">
        <v>315</v>
      </c>
      <c r="AF127" s="407"/>
      <c r="AG127" s="407"/>
      <c r="AH127" s="408"/>
      <c r="AI127" s="406" t="s">
        <v>313</v>
      </c>
      <c r="AJ127" s="407"/>
      <c r="AK127" s="407"/>
      <c r="AL127" s="408"/>
      <c r="AM127" s="406" t="s">
        <v>342</v>
      </c>
      <c r="AN127" s="407"/>
      <c r="AO127" s="407"/>
      <c r="AP127" s="408"/>
      <c r="AQ127" s="579" t="s">
        <v>357</v>
      </c>
      <c r="AR127" s="580"/>
      <c r="AS127" s="580"/>
      <c r="AT127" s="580"/>
      <c r="AU127" s="580"/>
      <c r="AV127" s="580"/>
      <c r="AW127" s="580"/>
      <c r="AX127" s="581"/>
    </row>
    <row r="128" spans="1:50" ht="23.25" hidden="1" customHeight="1" x14ac:dyDescent="0.2">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5">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hidden="1" customHeight="1" x14ac:dyDescent="0.2">
      <c r="A130" s="173" t="s">
        <v>330</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39" customHeight="1" x14ac:dyDescent="0.2">
      <c r="A190" s="174"/>
      <c r="B190" s="171"/>
      <c r="C190" s="165"/>
      <c r="D190" s="171"/>
      <c r="E190" s="154" t="s">
        <v>220</v>
      </c>
      <c r="F190" s="155"/>
      <c r="G190" s="156" t="s">
        <v>497</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38.5" customHeight="1" x14ac:dyDescent="0.2">
      <c r="A191" s="174"/>
      <c r="B191" s="171"/>
      <c r="C191" s="165"/>
      <c r="D191" s="171"/>
      <c r="E191" s="159" t="s">
        <v>219</v>
      </c>
      <c r="F191" s="160"/>
      <c r="G191" s="95" t="s">
        <v>498</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536</v>
      </c>
      <c r="AR193" s="184"/>
      <c r="AS193" s="118" t="s">
        <v>188</v>
      </c>
      <c r="AT193" s="119"/>
      <c r="AU193" s="185" t="s">
        <v>537</v>
      </c>
      <c r="AV193" s="185"/>
      <c r="AW193" s="118" t="s">
        <v>177</v>
      </c>
      <c r="AX193" s="180"/>
    </row>
    <row r="194" spans="1:50" ht="30" customHeight="1" x14ac:dyDescent="0.2">
      <c r="A194" s="174"/>
      <c r="B194" s="171"/>
      <c r="C194" s="165"/>
      <c r="D194" s="171"/>
      <c r="E194" s="165"/>
      <c r="F194" s="166"/>
      <c r="G194" s="89" t="s">
        <v>536</v>
      </c>
      <c r="H194" s="90"/>
      <c r="I194" s="90"/>
      <c r="J194" s="90"/>
      <c r="K194" s="90"/>
      <c r="L194" s="90"/>
      <c r="M194" s="90"/>
      <c r="N194" s="90"/>
      <c r="O194" s="90"/>
      <c r="P194" s="90"/>
      <c r="Q194" s="90"/>
      <c r="R194" s="90"/>
      <c r="S194" s="90"/>
      <c r="T194" s="90"/>
      <c r="U194" s="90"/>
      <c r="V194" s="90"/>
      <c r="W194" s="90"/>
      <c r="X194" s="91"/>
      <c r="Y194" s="186" t="s">
        <v>202</v>
      </c>
      <c r="Z194" s="187"/>
      <c r="AA194" s="188"/>
      <c r="AB194" s="189" t="s">
        <v>536</v>
      </c>
      <c r="AC194" s="190"/>
      <c r="AD194" s="190"/>
      <c r="AE194" s="191" t="s">
        <v>536</v>
      </c>
      <c r="AF194" s="192"/>
      <c r="AG194" s="192"/>
      <c r="AH194" s="192"/>
      <c r="AI194" s="191" t="s">
        <v>484</v>
      </c>
      <c r="AJ194" s="192"/>
      <c r="AK194" s="192"/>
      <c r="AL194" s="192"/>
      <c r="AM194" s="191" t="s">
        <v>484</v>
      </c>
      <c r="AN194" s="192"/>
      <c r="AO194" s="192"/>
      <c r="AP194" s="192"/>
      <c r="AQ194" s="191" t="s">
        <v>484</v>
      </c>
      <c r="AR194" s="192"/>
      <c r="AS194" s="192"/>
      <c r="AT194" s="192"/>
      <c r="AU194" s="191" t="s">
        <v>484</v>
      </c>
      <c r="AV194" s="192"/>
      <c r="AW194" s="192"/>
      <c r="AX194" s="193"/>
    </row>
    <row r="195" spans="1:50" ht="31.5"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536</v>
      </c>
      <c r="AC195" s="198"/>
      <c r="AD195" s="198"/>
      <c r="AE195" s="191" t="s">
        <v>484</v>
      </c>
      <c r="AF195" s="192"/>
      <c r="AG195" s="192"/>
      <c r="AH195" s="192"/>
      <c r="AI195" s="191" t="s">
        <v>484</v>
      </c>
      <c r="AJ195" s="192"/>
      <c r="AK195" s="192"/>
      <c r="AL195" s="192"/>
      <c r="AM195" s="191" t="s">
        <v>484</v>
      </c>
      <c r="AN195" s="192"/>
      <c r="AO195" s="192"/>
      <c r="AP195" s="192"/>
      <c r="AQ195" s="191" t="s">
        <v>484</v>
      </c>
      <c r="AR195" s="192"/>
      <c r="AS195" s="192"/>
      <c r="AT195" s="192"/>
      <c r="AU195" s="191" t="s">
        <v>484</v>
      </c>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16.5"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13.5"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15.65" customHeight="1" x14ac:dyDescent="0.2">
      <c r="A214" s="174"/>
      <c r="B214" s="171"/>
      <c r="C214" s="165"/>
      <c r="D214" s="171"/>
      <c r="E214" s="165"/>
      <c r="F214" s="166"/>
      <c r="G214" s="89" t="s">
        <v>499</v>
      </c>
      <c r="H214" s="90"/>
      <c r="I214" s="90"/>
      <c r="J214" s="90"/>
      <c r="K214" s="90"/>
      <c r="L214" s="90"/>
      <c r="M214" s="90"/>
      <c r="N214" s="90"/>
      <c r="O214" s="90"/>
      <c r="P214" s="91"/>
      <c r="Q214" s="98" t="s">
        <v>500</v>
      </c>
      <c r="R214" s="99"/>
      <c r="S214" s="99"/>
      <c r="T214" s="99"/>
      <c r="U214" s="99"/>
      <c r="V214" s="99"/>
      <c r="W214" s="99"/>
      <c r="X214" s="99"/>
      <c r="Y214" s="99"/>
      <c r="Z214" s="99"/>
      <c r="AA214" s="100"/>
      <c r="AB214" s="126" t="s">
        <v>530</v>
      </c>
      <c r="AC214" s="127"/>
      <c r="AD214" s="127"/>
      <c r="AE214" s="132" t="s">
        <v>501</v>
      </c>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15.65"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15.65"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65.25"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t="s">
        <v>556</v>
      </c>
      <c r="AF217" s="90"/>
      <c r="AG217" s="90"/>
      <c r="AH217" s="90"/>
      <c r="AI217" s="90"/>
      <c r="AJ217" s="90"/>
      <c r="AK217" s="90"/>
      <c r="AL217" s="90"/>
      <c r="AM217" s="90"/>
      <c r="AN217" s="90"/>
      <c r="AO217" s="90"/>
      <c r="AP217" s="90"/>
      <c r="AQ217" s="90"/>
      <c r="AR217" s="90"/>
      <c r="AS217" s="90"/>
      <c r="AT217" s="90"/>
      <c r="AU217" s="90"/>
      <c r="AV217" s="90"/>
      <c r="AW217" s="90"/>
      <c r="AX217" s="111"/>
    </row>
    <row r="218" spans="1:50" ht="57"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2">
      <c r="A248" s="174"/>
      <c r="B248" s="171"/>
      <c r="C248" s="165"/>
      <c r="D248" s="171"/>
      <c r="E248" s="110" t="s">
        <v>502</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thickBot="1" x14ac:dyDescent="0.25">
      <c r="A249" s="174"/>
      <c r="B249" s="171"/>
      <c r="C249" s="165"/>
      <c r="D249" s="171"/>
      <c r="E249" s="199"/>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201"/>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345</v>
      </c>
      <c r="D430" s="923"/>
      <c r="E430" s="159" t="s">
        <v>323</v>
      </c>
      <c r="F430" s="892"/>
      <c r="G430" s="893" t="s">
        <v>207</v>
      </c>
      <c r="H430" s="108"/>
      <c r="I430" s="108"/>
      <c r="J430" s="894" t="s">
        <v>484</v>
      </c>
      <c r="K430" s="895"/>
      <c r="L430" s="895"/>
      <c r="M430" s="895"/>
      <c r="N430" s="895"/>
      <c r="O430" s="895"/>
      <c r="P430" s="895"/>
      <c r="Q430" s="895"/>
      <c r="R430" s="895"/>
      <c r="S430" s="895"/>
      <c r="T430" s="896"/>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7"/>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536</v>
      </c>
      <c r="AF432" s="185"/>
      <c r="AG432" s="118" t="s">
        <v>188</v>
      </c>
      <c r="AH432" s="119"/>
      <c r="AI432" s="141"/>
      <c r="AJ432" s="141"/>
      <c r="AK432" s="141"/>
      <c r="AL432" s="139"/>
      <c r="AM432" s="141"/>
      <c r="AN432" s="141"/>
      <c r="AO432" s="141"/>
      <c r="AP432" s="139"/>
      <c r="AQ432" s="578" t="s">
        <v>536</v>
      </c>
      <c r="AR432" s="185"/>
      <c r="AS432" s="118" t="s">
        <v>188</v>
      </c>
      <c r="AT432" s="119"/>
      <c r="AU432" s="185" t="s">
        <v>536</v>
      </c>
      <c r="AV432" s="185"/>
      <c r="AW432" s="118" t="s">
        <v>177</v>
      </c>
      <c r="AX432" s="180"/>
    </row>
    <row r="433" spans="1:50" ht="23.25" customHeight="1" x14ac:dyDescent="0.2">
      <c r="A433" s="174"/>
      <c r="B433" s="171"/>
      <c r="C433" s="165"/>
      <c r="D433" s="171"/>
      <c r="E433" s="328"/>
      <c r="F433" s="329"/>
      <c r="G433" s="89" t="s">
        <v>536</v>
      </c>
      <c r="H433" s="90"/>
      <c r="I433" s="90"/>
      <c r="J433" s="90"/>
      <c r="K433" s="90"/>
      <c r="L433" s="90"/>
      <c r="M433" s="90"/>
      <c r="N433" s="90"/>
      <c r="O433" s="90"/>
      <c r="P433" s="90"/>
      <c r="Q433" s="90"/>
      <c r="R433" s="90"/>
      <c r="S433" s="90"/>
      <c r="T433" s="90"/>
      <c r="U433" s="90"/>
      <c r="V433" s="90"/>
      <c r="W433" s="90"/>
      <c r="X433" s="91"/>
      <c r="Y433" s="186" t="s">
        <v>12</v>
      </c>
      <c r="Z433" s="187"/>
      <c r="AA433" s="188"/>
      <c r="AB433" s="198" t="s">
        <v>538</v>
      </c>
      <c r="AC433" s="198"/>
      <c r="AD433" s="198"/>
      <c r="AE433" s="326" t="s">
        <v>536</v>
      </c>
      <c r="AF433" s="192"/>
      <c r="AG433" s="192"/>
      <c r="AH433" s="192"/>
      <c r="AI433" s="326" t="s">
        <v>484</v>
      </c>
      <c r="AJ433" s="192"/>
      <c r="AK433" s="192"/>
      <c r="AL433" s="192"/>
      <c r="AM433" s="326" t="s">
        <v>484</v>
      </c>
      <c r="AN433" s="192"/>
      <c r="AO433" s="192"/>
      <c r="AP433" s="327"/>
      <c r="AQ433" s="326" t="s">
        <v>484</v>
      </c>
      <c r="AR433" s="192"/>
      <c r="AS433" s="192"/>
      <c r="AT433" s="327"/>
      <c r="AU433" s="192" t="s">
        <v>484</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539</v>
      </c>
      <c r="AC434" s="190"/>
      <c r="AD434" s="190"/>
      <c r="AE434" s="326" t="s">
        <v>484</v>
      </c>
      <c r="AF434" s="192"/>
      <c r="AG434" s="192"/>
      <c r="AH434" s="327"/>
      <c r="AI434" s="326" t="s">
        <v>484</v>
      </c>
      <c r="AJ434" s="192"/>
      <c r="AK434" s="192"/>
      <c r="AL434" s="192"/>
      <c r="AM434" s="326" t="s">
        <v>484</v>
      </c>
      <c r="AN434" s="192"/>
      <c r="AO434" s="192"/>
      <c r="AP434" s="327"/>
      <c r="AQ434" s="326" t="s">
        <v>484</v>
      </c>
      <c r="AR434" s="192"/>
      <c r="AS434" s="192"/>
      <c r="AT434" s="327"/>
      <c r="AU434" s="192" t="s">
        <v>484</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t="s">
        <v>484</v>
      </c>
      <c r="AF435" s="192"/>
      <c r="AG435" s="192"/>
      <c r="AH435" s="327"/>
      <c r="AI435" s="326" t="s">
        <v>484</v>
      </c>
      <c r="AJ435" s="192"/>
      <c r="AK435" s="192"/>
      <c r="AL435" s="192"/>
      <c r="AM435" s="326" t="s">
        <v>484</v>
      </c>
      <c r="AN435" s="192"/>
      <c r="AO435" s="192"/>
      <c r="AP435" s="327"/>
      <c r="AQ435" s="326" t="s">
        <v>484</v>
      </c>
      <c r="AR435" s="192"/>
      <c r="AS435" s="192"/>
      <c r="AT435" s="327"/>
      <c r="AU435" s="192" t="s">
        <v>484</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536</v>
      </c>
      <c r="AF457" s="185"/>
      <c r="AG457" s="118" t="s">
        <v>188</v>
      </c>
      <c r="AH457" s="119"/>
      <c r="AI457" s="141"/>
      <c r="AJ457" s="141"/>
      <c r="AK457" s="141"/>
      <c r="AL457" s="139"/>
      <c r="AM457" s="141"/>
      <c r="AN457" s="141"/>
      <c r="AO457" s="141"/>
      <c r="AP457" s="139"/>
      <c r="AQ457" s="578" t="s">
        <v>536</v>
      </c>
      <c r="AR457" s="185"/>
      <c r="AS457" s="118" t="s">
        <v>188</v>
      </c>
      <c r="AT457" s="119"/>
      <c r="AU457" s="185" t="s">
        <v>540</v>
      </c>
      <c r="AV457" s="185"/>
      <c r="AW457" s="118" t="s">
        <v>177</v>
      </c>
      <c r="AX457" s="180"/>
    </row>
    <row r="458" spans="1:50" ht="23.25" customHeight="1" x14ac:dyDescent="0.2">
      <c r="A458" s="174"/>
      <c r="B458" s="171"/>
      <c r="C458" s="165"/>
      <c r="D458" s="171"/>
      <c r="E458" s="328"/>
      <c r="F458" s="329"/>
      <c r="G458" s="89" t="s">
        <v>536</v>
      </c>
      <c r="H458" s="90"/>
      <c r="I458" s="90"/>
      <c r="J458" s="90"/>
      <c r="K458" s="90"/>
      <c r="L458" s="90"/>
      <c r="M458" s="90"/>
      <c r="N458" s="90"/>
      <c r="O458" s="90"/>
      <c r="P458" s="90"/>
      <c r="Q458" s="90"/>
      <c r="R458" s="90"/>
      <c r="S458" s="90"/>
      <c r="T458" s="90"/>
      <c r="U458" s="90"/>
      <c r="V458" s="90"/>
      <c r="W458" s="90"/>
      <c r="X458" s="91"/>
      <c r="Y458" s="186" t="s">
        <v>12</v>
      </c>
      <c r="Z458" s="187"/>
      <c r="AA458" s="188"/>
      <c r="AB458" s="198" t="s">
        <v>536</v>
      </c>
      <c r="AC458" s="198"/>
      <c r="AD458" s="198"/>
      <c r="AE458" s="326" t="s">
        <v>484</v>
      </c>
      <c r="AF458" s="192"/>
      <c r="AG458" s="192"/>
      <c r="AH458" s="192"/>
      <c r="AI458" s="326" t="s">
        <v>484</v>
      </c>
      <c r="AJ458" s="192"/>
      <c r="AK458" s="192"/>
      <c r="AL458" s="192"/>
      <c r="AM458" s="326" t="s">
        <v>484</v>
      </c>
      <c r="AN458" s="192"/>
      <c r="AO458" s="192"/>
      <c r="AP458" s="327"/>
      <c r="AQ458" s="326" t="s">
        <v>484</v>
      </c>
      <c r="AR458" s="192"/>
      <c r="AS458" s="192"/>
      <c r="AT458" s="327"/>
      <c r="AU458" s="192" t="s">
        <v>484</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536</v>
      </c>
      <c r="AC459" s="190"/>
      <c r="AD459" s="190"/>
      <c r="AE459" s="326" t="s">
        <v>484</v>
      </c>
      <c r="AF459" s="192"/>
      <c r="AG459" s="192"/>
      <c r="AH459" s="327"/>
      <c r="AI459" s="326" t="s">
        <v>484</v>
      </c>
      <c r="AJ459" s="192"/>
      <c r="AK459" s="192"/>
      <c r="AL459" s="192"/>
      <c r="AM459" s="326" t="s">
        <v>484</v>
      </c>
      <c r="AN459" s="192"/>
      <c r="AO459" s="192"/>
      <c r="AP459" s="327"/>
      <c r="AQ459" s="326" t="s">
        <v>484</v>
      </c>
      <c r="AR459" s="192"/>
      <c r="AS459" s="192"/>
      <c r="AT459" s="327"/>
      <c r="AU459" s="192" t="s">
        <v>484</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t="s">
        <v>484</v>
      </c>
      <c r="AF460" s="192"/>
      <c r="AG460" s="192"/>
      <c r="AH460" s="327"/>
      <c r="AI460" s="326" t="s">
        <v>484</v>
      </c>
      <c r="AJ460" s="192"/>
      <c r="AK460" s="192"/>
      <c r="AL460" s="192"/>
      <c r="AM460" s="326" t="s">
        <v>484</v>
      </c>
      <c r="AN460" s="192"/>
      <c r="AO460" s="192"/>
      <c r="AP460" s="327"/>
      <c r="AQ460" s="326" t="s">
        <v>484</v>
      </c>
      <c r="AR460" s="192"/>
      <c r="AS460" s="192"/>
      <c r="AT460" s="327"/>
      <c r="AU460" s="192" t="s">
        <v>484</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93" t="s">
        <v>207</v>
      </c>
      <c r="H484" s="108"/>
      <c r="I484" s="108"/>
      <c r="J484" s="894"/>
      <c r="K484" s="895"/>
      <c r="L484" s="895"/>
      <c r="M484" s="895"/>
      <c r="N484" s="895"/>
      <c r="O484" s="895"/>
      <c r="P484" s="895"/>
      <c r="Q484" s="895"/>
      <c r="R484" s="895"/>
      <c r="S484" s="895"/>
      <c r="T484" s="896"/>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7"/>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93" t="s">
        <v>207</v>
      </c>
      <c r="H538" s="108"/>
      <c r="I538" s="108"/>
      <c r="J538" s="894"/>
      <c r="K538" s="895"/>
      <c r="L538" s="895"/>
      <c r="M538" s="895"/>
      <c r="N538" s="895"/>
      <c r="O538" s="895"/>
      <c r="P538" s="895"/>
      <c r="Q538" s="895"/>
      <c r="R538" s="895"/>
      <c r="S538" s="895"/>
      <c r="T538" s="896"/>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7"/>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93" t="s">
        <v>207</v>
      </c>
      <c r="H592" s="108"/>
      <c r="I592" s="108"/>
      <c r="J592" s="894"/>
      <c r="K592" s="895"/>
      <c r="L592" s="895"/>
      <c r="M592" s="895"/>
      <c r="N592" s="895"/>
      <c r="O592" s="895"/>
      <c r="P592" s="895"/>
      <c r="Q592" s="895"/>
      <c r="R592" s="895"/>
      <c r="S592" s="895"/>
      <c r="T592" s="896"/>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7"/>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93" t="s">
        <v>207</v>
      </c>
      <c r="H646" s="108"/>
      <c r="I646" s="108"/>
      <c r="J646" s="894"/>
      <c r="K646" s="895"/>
      <c r="L646" s="895"/>
      <c r="M646" s="895"/>
      <c r="N646" s="895"/>
      <c r="O646" s="895"/>
      <c r="P646" s="895"/>
      <c r="Q646" s="895"/>
      <c r="R646" s="895"/>
      <c r="S646" s="895"/>
      <c r="T646" s="896"/>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7"/>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2">
      <c r="A698" s="174"/>
      <c r="B698" s="171"/>
      <c r="C698" s="165"/>
      <c r="D698" s="171"/>
      <c r="E698" s="110" t="s">
        <v>536</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5">
      <c r="A699" s="175"/>
      <c r="B699" s="176"/>
      <c r="C699" s="92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2">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8" t="s">
        <v>30</v>
      </c>
      <c r="AH701" s="370"/>
      <c r="AI701" s="370"/>
      <c r="AJ701" s="370"/>
      <c r="AK701" s="370"/>
      <c r="AL701" s="370"/>
      <c r="AM701" s="370"/>
      <c r="AN701" s="370"/>
      <c r="AO701" s="370"/>
      <c r="AP701" s="370"/>
      <c r="AQ701" s="370"/>
      <c r="AR701" s="370"/>
      <c r="AS701" s="370"/>
      <c r="AT701" s="370"/>
      <c r="AU701" s="370"/>
      <c r="AV701" s="370"/>
      <c r="AW701" s="370"/>
      <c r="AX701" s="819"/>
    </row>
    <row r="702" spans="1:50" ht="62" customHeight="1" x14ac:dyDescent="0.2">
      <c r="A702" s="864" t="s">
        <v>139</v>
      </c>
      <c r="B702" s="865"/>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503</v>
      </c>
      <c r="AE702" s="332"/>
      <c r="AF702" s="332"/>
      <c r="AG702" s="373" t="s">
        <v>504</v>
      </c>
      <c r="AH702" s="374"/>
      <c r="AI702" s="374"/>
      <c r="AJ702" s="374"/>
      <c r="AK702" s="374"/>
      <c r="AL702" s="374"/>
      <c r="AM702" s="374"/>
      <c r="AN702" s="374"/>
      <c r="AO702" s="374"/>
      <c r="AP702" s="374"/>
      <c r="AQ702" s="374"/>
      <c r="AR702" s="374"/>
      <c r="AS702" s="374"/>
      <c r="AT702" s="374"/>
      <c r="AU702" s="374"/>
      <c r="AV702" s="374"/>
      <c r="AW702" s="374"/>
      <c r="AX702" s="375"/>
    </row>
    <row r="703" spans="1:50" ht="64" customHeight="1" x14ac:dyDescent="0.2">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0"/>
      <c r="AD703" s="312" t="s">
        <v>503</v>
      </c>
      <c r="AE703" s="313"/>
      <c r="AF703" s="313"/>
      <c r="AG703" s="86" t="s">
        <v>505</v>
      </c>
      <c r="AH703" s="87"/>
      <c r="AI703" s="87"/>
      <c r="AJ703" s="87"/>
      <c r="AK703" s="87"/>
      <c r="AL703" s="87"/>
      <c r="AM703" s="87"/>
      <c r="AN703" s="87"/>
      <c r="AO703" s="87"/>
      <c r="AP703" s="87"/>
      <c r="AQ703" s="87"/>
      <c r="AR703" s="87"/>
      <c r="AS703" s="87"/>
      <c r="AT703" s="87"/>
      <c r="AU703" s="87"/>
      <c r="AV703" s="87"/>
      <c r="AW703" s="87"/>
      <c r="AX703" s="88"/>
    </row>
    <row r="704" spans="1:50" ht="61" customHeight="1" x14ac:dyDescent="0.2">
      <c r="A704" s="868"/>
      <c r="B704" s="869"/>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2" t="s">
        <v>503</v>
      </c>
      <c r="AE704" s="773"/>
      <c r="AF704" s="773"/>
      <c r="AG704" s="152" t="s">
        <v>506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8" t="s">
        <v>38</v>
      </c>
      <c r="B705" s="629"/>
      <c r="C705" s="815" t="s">
        <v>40</v>
      </c>
      <c r="D705" s="816"/>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7"/>
      <c r="AD705" s="704" t="s">
        <v>503</v>
      </c>
      <c r="AE705" s="705"/>
      <c r="AF705" s="705"/>
      <c r="AG705" s="110" t="s">
        <v>509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0"/>
      <c r="B706" s="631"/>
      <c r="C706" s="788"/>
      <c r="D706" s="789"/>
      <c r="E706" s="720" t="s">
        <v>304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507</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0"/>
      <c r="B707" s="631"/>
      <c r="C707" s="790"/>
      <c r="D707" s="791"/>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9" t="s">
        <v>508</v>
      </c>
      <c r="AE707" s="830"/>
      <c r="AF707" s="830"/>
      <c r="AG707" s="152"/>
      <c r="AH707" s="93"/>
      <c r="AI707" s="93"/>
      <c r="AJ707" s="93"/>
      <c r="AK707" s="93"/>
      <c r="AL707" s="93"/>
      <c r="AM707" s="93"/>
      <c r="AN707" s="93"/>
      <c r="AO707" s="93"/>
      <c r="AP707" s="93"/>
      <c r="AQ707" s="93"/>
      <c r="AR707" s="93"/>
      <c r="AS707" s="93"/>
      <c r="AT707" s="93"/>
      <c r="AU707" s="93"/>
      <c r="AV707" s="93"/>
      <c r="AW707" s="93"/>
      <c r="AX707" s="153"/>
    </row>
    <row r="708" spans="1:50" ht="36.5" customHeight="1" x14ac:dyDescent="0.2">
      <c r="A708" s="630"/>
      <c r="B708" s="632"/>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2" t="s">
        <v>503</v>
      </c>
      <c r="AE708" s="593"/>
      <c r="AF708" s="593"/>
      <c r="AG708" s="732" t="s">
        <v>511</v>
      </c>
      <c r="AH708" s="733"/>
      <c r="AI708" s="733"/>
      <c r="AJ708" s="733"/>
      <c r="AK708" s="733"/>
      <c r="AL708" s="733"/>
      <c r="AM708" s="733"/>
      <c r="AN708" s="733"/>
      <c r="AO708" s="733"/>
      <c r="AP708" s="733"/>
      <c r="AQ708" s="733"/>
      <c r="AR708" s="733"/>
      <c r="AS708" s="733"/>
      <c r="AT708" s="733"/>
      <c r="AU708" s="733"/>
      <c r="AV708" s="733"/>
      <c r="AW708" s="733"/>
      <c r="AX708" s="734"/>
    </row>
    <row r="709" spans="1:50" ht="60.5" customHeight="1" x14ac:dyDescent="0.2">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503</v>
      </c>
      <c r="AE709" s="313"/>
      <c r="AF709" s="313"/>
      <c r="AG709" s="86" t="s">
        <v>512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510</v>
      </c>
      <c r="AE710" s="313"/>
      <c r="AF710" s="313"/>
      <c r="AG710" s="86" t="s">
        <v>484</v>
      </c>
      <c r="AH710" s="87"/>
      <c r="AI710" s="87"/>
      <c r="AJ710" s="87"/>
      <c r="AK710" s="87"/>
      <c r="AL710" s="87"/>
      <c r="AM710" s="87"/>
      <c r="AN710" s="87"/>
      <c r="AO710" s="87"/>
      <c r="AP710" s="87"/>
      <c r="AQ710" s="87"/>
      <c r="AR710" s="87"/>
      <c r="AS710" s="87"/>
      <c r="AT710" s="87"/>
      <c r="AU710" s="87"/>
      <c r="AV710" s="87"/>
      <c r="AW710" s="87"/>
      <c r="AX710" s="88"/>
    </row>
    <row r="711" spans="1:50" ht="48" customHeight="1" x14ac:dyDescent="0.2">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2" t="s">
        <v>503</v>
      </c>
      <c r="AE711" s="313"/>
      <c r="AF711" s="313"/>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0"/>
      <c r="B712" s="632"/>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2" t="s">
        <v>510</v>
      </c>
      <c r="AE712" s="773"/>
      <c r="AF712" s="773"/>
      <c r="AG712" s="804" t="s">
        <v>484</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2">
      <c r="A713" s="630"/>
      <c r="B713" s="632"/>
      <c r="C713" s="973" t="s">
        <v>272</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12" t="s">
        <v>543</v>
      </c>
      <c r="AE713" s="313"/>
      <c r="AF713" s="651"/>
      <c r="AG713" s="86" t="s">
        <v>544</v>
      </c>
      <c r="AH713" s="87"/>
      <c r="AI713" s="87"/>
      <c r="AJ713" s="87"/>
      <c r="AK713" s="87"/>
      <c r="AL713" s="87"/>
      <c r="AM713" s="87"/>
      <c r="AN713" s="87"/>
      <c r="AO713" s="87"/>
      <c r="AP713" s="87"/>
      <c r="AQ713" s="87"/>
      <c r="AR713" s="87"/>
      <c r="AS713" s="87"/>
      <c r="AT713" s="87"/>
      <c r="AU713" s="87"/>
      <c r="AV713" s="87"/>
      <c r="AW713" s="87"/>
      <c r="AX713" s="88"/>
    </row>
    <row r="714" spans="1:50" ht="36" customHeight="1" x14ac:dyDescent="0.2">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801" t="s">
        <v>543</v>
      </c>
      <c r="AE714" s="802"/>
      <c r="AF714" s="803"/>
      <c r="AG714" s="726" t="s">
        <v>544</v>
      </c>
      <c r="AH714" s="727"/>
      <c r="AI714" s="727"/>
      <c r="AJ714" s="727"/>
      <c r="AK714" s="727"/>
      <c r="AL714" s="727"/>
      <c r="AM714" s="727"/>
      <c r="AN714" s="727"/>
      <c r="AO714" s="727"/>
      <c r="AP714" s="727"/>
      <c r="AQ714" s="727"/>
      <c r="AR714" s="727"/>
      <c r="AS714" s="727"/>
      <c r="AT714" s="727"/>
      <c r="AU714" s="727"/>
      <c r="AV714" s="727"/>
      <c r="AW714" s="727"/>
      <c r="AX714" s="728"/>
    </row>
    <row r="715" spans="1:50" ht="46" customHeight="1" x14ac:dyDescent="0.2">
      <c r="A715" s="628" t="s">
        <v>39</v>
      </c>
      <c r="B715" s="778"/>
      <c r="C715" s="779" t="s">
        <v>250</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2" t="s">
        <v>503</v>
      </c>
      <c r="AE715" s="593"/>
      <c r="AF715" s="644"/>
      <c r="AG715" s="732" t="s">
        <v>531</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2">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510</v>
      </c>
      <c r="AE716" s="615"/>
      <c r="AF716" s="615"/>
      <c r="AG716" s="86" t="s">
        <v>484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503</v>
      </c>
      <c r="AE717" s="313"/>
      <c r="AF717" s="313"/>
      <c r="AG717" s="86" t="s">
        <v>532</v>
      </c>
      <c r="AH717" s="87"/>
      <c r="AI717" s="87"/>
      <c r="AJ717" s="87"/>
      <c r="AK717" s="87"/>
      <c r="AL717" s="87"/>
      <c r="AM717" s="87"/>
      <c r="AN717" s="87"/>
      <c r="AO717" s="87"/>
      <c r="AP717" s="87"/>
      <c r="AQ717" s="87"/>
      <c r="AR717" s="87"/>
      <c r="AS717" s="87"/>
      <c r="AT717" s="87"/>
      <c r="AU717" s="87"/>
      <c r="AV717" s="87"/>
      <c r="AW717" s="87"/>
      <c r="AX717" s="88"/>
    </row>
    <row r="718" spans="1:50" ht="48" customHeight="1" x14ac:dyDescent="0.2">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503</v>
      </c>
      <c r="AE718" s="313"/>
      <c r="AF718" s="313"/>
      <c r="AG718" s="112" t="s">
        <v>514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6" t="s">
        <v>57</v>
      </c>
      <c r="B719" s="767"/>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510</v>
      </c>
      <c r="AE719" s="593"/>
      <c r="AF719" s="593"/>
      <c r="AG719" s="110" t="s">
        <v>484</v>
      </c>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68"/>
      <c r="B720" s="769"/>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8"/>
      <c r="B722" s="769"/>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8"/>
      <c r="B723" s="769"/>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8"/>
      <c r="B724" s="769"/>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70"/>
      <c r="B725" s="771"/>
      <c r="C725" s="309"/>
      <c r="D725" s="310"/>
      <c r="E725" s="310"/>
      <c r="F725" s="311"/>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8.5" customHeight="1" x14ac:dyDescent="0.2">
      <c r="A726" s="628" t="s">
        <v>47</v>
      </c>
      <c r="B726" s="796"/>
      <c r="C726" s="809" t="s">
        <v>52</v>
      </c>
      <c r="D726" s="831"/>
      <c r="E726" s="831"/>
      <c r="F726" s="832"/>
      <c r="G726" s="565" t="s">
        <v>533</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46" customHeight="1" thickBot="1" x14ac:dyDescent="0.25">
      <c r="A727" s="797"/>
      <c r="B727" s="798"/>
      <c r="C727" s="738" t="s">
        <v>56</v>
      </c>
      <c r="D727" s="739"/>
      <c r="E727" s="739"/>
      <c r="F727" s="740"/>
      <c r="G727" s="563" t="s">
        <v>541</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30.75" customHeight="1" thickBot="1" x14ac:dyDescent="0.25">
      <c r="A729" s="622" t="s">
        <v>548</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59" customHeight="1" thickBot="1" x14ac:dyDescent="0.25">
      <c r="A731" s="793" t="s">
        <v>137</v>
      </c>
      <c r="B731" s="794"/>
      <c r="C731" s="794"/>
      <c r="D731" s="794"/>
      <c r="E731" s="795"/>
      <c r="F731" s="719" t="s">
        <v>547</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78" customHeight="1" thickBot="1" x14ac:dyDescent="0.25">
      <c r="A733" s="661" t="s">
        <v>137</v>
      </c>
      <c r="B733" s="662"/>
      <c r="C733" s="662"/>
      <c r="D733" s="662"/>
      <c r="E733" s="663"/>
      <c r="F733" s="625" t="s">
        <v>553</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25" customHeight="1" thickBot="1" x14ac:dyDescent="0.25">
      <c r="A735" s="784" t="s">
        <v>554</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2">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2">
      <c r="A737" s="980" t="s">
        <v>326</v>
      </c>
      <c r="B737" s="195"/>
      <c r="C737" s="195"/>
      <c r="D737" s="196"/>
      <c r="E737" s="981" t="s">
        <v>515</v>
      </c>
      <c r="F737" s="981"/>
      <c r="G737" s="981"/>
      <c r="H737" s="981"/>
      <c r="I737" s="981"/>
      <c r="J737" s="981"/>
      <c r="K737" s="981"/>
      <c r="L737" s="981"/>
      <c r="M737" s="981"/>
      <c r="N737" s="351" t="s">
        <v>321</v>
      </c>
      <c r="O737" s="351"/>
      <c r="P737" s="351"/>
      <c r="Q737" s="351"/>
      <c r="R737" s="981" t="s">
        <v>515</v>
      </c>
      <c r="S737" s="981"/>
      <c r="T737" s="981"/>
      <c r="U737" s="981"/>
      <c r="V737" s="981"/>
      <c r="W737" s="981"/>
      <c r="X737" s="981"/>
      <c r="Y737" s="981"/>
      <c r="Z737" s="981"/>
      <c r="AA737" s="351" t="s">
        <v>320</v>
      </c>
      <c r="AB737" s="351"/>
      <c r="AC737" s="351"/>
      <c r="AD737" s="351"/>
      <c r="AE737" s="981" t="s">
        <v>515</v>
      </c>
      <c r="AF737" s="981"/>
      <c r="AG737" s="981"/>
      <c r="AH737" s="981"/>
      <c r="AI737" s="981"/>
      <c r="AJ737" s="981"/>
      <c r="AK737" s="981"/>
      <c r="AL737" s="981"/>
      <c r="AM737" s="981"/>
      <c r="AN737" s="351" t="s">
        <v>319</v>
      </c>
      <c r="AO737" s="351"/>
      <c r="AP737" s="351"/>
      <c r="AQ737" s="351"/>
      <c r="AR737" s="987" t="s">
        <v>515</v>
      </c>
      <c r="AS737" s="988"/>
      <c r="AT737" s="988"/>
      <c r="AU737" s="988"/>
      <c r="AV737" s="988"/>
      <c r="AW737" s="988"/>
      <c r="AX737" s="989"/>
      <c r="AY737" s="74"/>
      <c r="AZ737" s="74"/>
    </row>
    <row r="738" spans="1:52" ht="24.75" customHeight="1" x14ac:dyDescent="0.2">
      <c r="A738" s="980" t="s">
        <v>318</v>
      </c>
      <c r="B738" s="195"/>
      <c r="C738" s="195"/>
      <c r="D738" s="196"/>
      <c r="E738" s="981" t="s">
        <v>515</v>
      </c>
      <c r="F738" s="981"/>
      <c r="G738" s="981"/>
      <c r="H738" s="981"/>
      <c r="I738" s="981"/>
      <c r="J738" s="981"/>
      <c r="K738" s="981"/>
      <c r="L738" s="981"/>
      <c r="M738" s="981"/>
      <c r="N738" s="351" t="s">
        <v>317</v>
      </c>
      <c r="O738" s="351"/>
      <c r="P738" s="351"/>
      <c r="Q738" s="351"/>
      <c r="R738" s="981" t="s">
        <v>516</v>
      </c>
      <c r="S738" s="981"/>
      <c r="T738" s="981"/>
      <c r="U738" s="981"/>
      <c r="V738" s="981"/>
      <c r="W738" s="981"/>
      <c r="X738" s="981"/>
      <c r="Y738" s="981"/>
      <c r="Z738" s="981"/>
      <c r="AA738" s="351" t="s">
        <v>316</v>
      </c>
      <c r="AB738" s="351"/>
      <c r="AC738" s="351"/>
      <c r="AD738" s="351"/>
      <c r="AE738" s="981" t="s">
        <v>517</v>
      </c>
      <c r="AF738" s="981"/>
      <c r="AG738" s="981"/>
      <c r="AH738" s="981"/>
      <c r="AI738" s="981"/>
      <c r="AJ738" s="981"/>
      <c r="AK738" s="981"/>
      <c r="AL738" s="981"/>
      <c r="AM738" s="981"/>
      <c r="AN738" s="351" t="s">
        <v>315</v>
      </c>
      <c r="AO738" s="351"/>
      <c r="AP738" s="351"/>
      <c r="AQ738" s="351"/>
      <c r="AR738" s="987" t="s">
        <v>518</v>
      </c>
      <c r="AS738" s="988"/>
      <c r="AT738" s="988"/>
      <c r="AU738" s="988"/>
      <c r="AV738" s="988"/>
      <c r="AW738" s="988"/>
      <c r="AX738" s="989"/>
    </row>
    <row r="739" spans="1:52" ht="24.75" customHeight="1" x14ac:dyDescent="0.2">
      <c r="A739" s="980" t="s">
        <v>314</v>
      </c>
      <c r="B739" s="195"/>
      <c r="C739" s="195"/>
      <c r="D739" s="196"/>
      <c r="E739" s="981" t="s">
        <v>519</v>
      </c>
      <c r="F739" s="981"/>
      <c r="G739" s="981"/>
      <c r="H739" s="981"/>
      <c r="I739" s="981"/>
      <c r="J739" s="981"/>
      <c r="K739" s="981"/>
      <c r="L739" s="981"/>
      <c r="M739" s="981"/>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5">
      <c r="A740" s="962" t="s">
        <v>338</v>
      </c>
      <c r="B740" s="963"/>
      <c r="C740" s="963"/>
      <c r="D740" s="964"/>
      <c r="E740" s="965" t="s">
        <v>520</v>
      </c>
      <c r="F740" s="966"/>
      <c r="G740" s="966"/>
      <c r="H740" s="78" t="str">
        <f>IF(E740="", "", "(")</f>
        <v>(</v>
      </c>
      <c r="I740" s="966"/>
      <c r="J740" s="966"/>
      <c r="K740" s="78" t="str">
        <f>IF(OR(I740="　", I740=""), "", "-")</f>
        <v/>
      </c>
      <c r="L740" s="967">
        <v>11</v>
      </c>
      <c r="M740" s="967"/>
      <c r="N740" s="79" t="str">
        <f>IF(O740="", "", "-")</f>
        <v/>
      </c>
      <c r="O740" s="80"/>
      <c r="P740" s="79" t="str">
        <f>IF(E740="", "", ")")</f>
        <v>)</v>
      </c>
      <c r="Q740" s="965"/>
      <c r="R740" s="966"/>
      <c r="S740" s="966"/>
      <c r="T740" s="78" t="str">
        <f>IF(Q740="", "", "(")</f>
        <v/>
      </c>
      <c r="U740" s="966"/>
      <c r="V740" s="966"/>
      <c r="W740" s="78" t="str">
        <f>IF(OR(U740="　", U740=""), "", "-")</f>
        <v/>
      </c>
      <c r="X740" s="967"/>
      <c r="Y740" s="967"/>
      <c r="Z740" s="79" t="str">
        <f>IF(AA740="", "", "-")</f>
        <v/>
      </c>
      <c r="AA740" s="80"/>
      <c r="AB740" s="79" t="str">
        <f>IF(Q740="", "", ")")</f>
        <v/>
      </c>
      <c r="AC740" s="965"/>
      <c r="AD740" s="966"/>
      <c r="AE740" s="966"/>
      <c r="AF740" s="78" t="str">
        <f>IF(AC740="", "", "(")</f>
        <v/>
      </c>
      <c r="AG740" s="966"/>
      <c r="AH740" s="966"/>
      <c r="AI740" s="78" t="str">
        <f>IF(OR(AG740="　", AG740=""), "", "-")</f>
        <v/>
      </c>
      <c r="AJ740" s="967"/>
      <c r="AK740" s="967"/>
      <c r="AL740" s="79" t="str">
        <f>IF(AM740="", "", "-")</f>
        <v/>
      </c>
      <c r="AM740" s="80"/>
      <c r="AN740" s="79" t="str">
        <f>IF(AC740="", "", ")")</f>
        <v/>
      </c>
      <c r="AO740" s="990"/>
      <c r="AP740" s="991"/>
      <c r="AQ740" s="991"/>
      <c r="AR740" s="991"/>
      <c r="AS740" s="991"/>
      <c r="AT740" s="991"/>
      <c r="AU740" s="991"/>
      <c r="AV740" s="991"/>
      <c r="AW740" s="991"/>
      <c r="AX740" s="992"/>
    </row>
    <row r="741" spans="1:52" ht="28.4" customHeight="1" x14ac:dyDescent="0.2">
      <c r="A741" s="602" t="s">
        <v>307</v>
      </c>
      <c r="B741" s="603"/>
      <c r="C741" s="603"/>
      <c r="D741" s="603"/>
      <c r="E741" s="603"/>
      <c r="F741" s="60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0.25" customHeight="1" x14ac:dyDescent="0.2">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0.25" customHeight="1" x14ac:dyDescent="0.2">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hidden="1" customHeight="1" x14ac:dyDescent="0.2">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5" customHeight="1" thickBot="1" x14ac:dyDescent="0.25">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6" t="s">
        <v>309</v>
      </c>
      <c r="B780" s="617"/>
      <c r="C780" s="617"/>
      <c r="D780" s="617"/>
      <c r="E780" s="617"/>
      <c r="F780" s="618"/>
      <c r="G780" s="583" t="s">
        <v>521</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558</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7"/>
    </row>
    <row r="781" spans="1:50" ht="24.75" customHeight="1" x14ac:dyDescent="0.2">
      <c r="A781" s="619"/>
      <c r="B781" s="620"/>
      <c r="C781" s="620"/>
      <c r="D781" s="620"/>
      <c r="E781" s="620"/>
      <c r="F781" s="621"/>
      <c r="G781" s="809"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92"/>
      <c r="AC781" s="809"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53" customHeight="1" x14ac:dyDescent="0.2">
      <c r="A782" s="619"/>
      <c r="B782" s="620"/>
      <c r="C782" s="620"/>
      <c r="D782" s="620"/>
      <c r="E782" s="620"/>
      <c r="F782" s="621"/>
      <c r="G782" s="658" t="s">
        <v>522</v>
      </c>
      <c r="H782" s="659"/>
      <c r="I782" s="659"/>
      <c r="J782" s="659"/>
      <c r="K782" s="660"/>
      <c r="L782" s="652" t="s">
        <v>524</v>
      </c>
      <c r="M782" s="653"/>
      <c r="N782" s="653"/>
      <c r="O782" s="653"/>
      <c r="P782" s="653"/>
      <c r="Q782" s="653"/>
      <c r="R782" s="653"/>
      <c r="S782" s="653"/>
      <c r="T782" s="653"/>
      <c r="U782" s="653"/>
      <c r="V782" s="653"/>
      <c r="W782" s="653"/>
      <c r="X782" s="654"/>
      <c r="Y782" s="376">
        <v>11</v>
      </c>
      <c r="Z782" s="377"/>
      <c r="AA782" s="377"/>
      <c r="AB782" s="799"/>
      <c r="AC782" s="658" t="s">
        <v>557</v>
      </c>
      <c r="AD782" s="659"/>
      <c r="AE782" s="659"/>
      <c r="AF782" s="659"/>
      <c r="AG782" s="660"/>
      <c r="AH782" s="652" t="s">
        <v>557</v>
      </c>
      <c r="AI782" s="653"/>
      <c r="AJ782" s="653"/>
      <c r="AK782" s="653"/>
      <c r="AL782" s="653"/>
      <c r="AM782" s="653"/>
      <c r="AN782" s="653"/>
      <c r="AO782" s="653"/>
      <c r="AP782" s="653"/>
      <c r="AQ782" s="653"/>
      <c r="AR782" s="653"/>
      <c r="AS782" s="653"/>
      <c r="AT782" s="654"/>
      <c r="AU782" s="376" t="s">
        <v>557</v>
      </c>
      <c r="AV782" s="377"/>
      <c r="AW782" s="377"/>
      <c r="AX782" s="378"/>
    </row>
    <row r="783" spans="1:50" ht="52.5" customHeight="1" x14ac:dyDescent="0.2">
      <c r="A783" s="619"/>
      <c r="B783" s="620"/>
      <c r="C783" s="620"/>
      <c r="D783" s="620"/>
      <c r="E783" s="620"/>
      <c r="F783" s="621"/>
      <c r="G783" s="594" t="s">
        <v>523</v>
      </c>
      <c r="H783" s="595"/>
      <c r="I783" s="595"/>
      <c r="J783" s="595"/>
      <c r="K783" s="596"/>
      <c r="L783" s="586" t="s">
        <v>524</v>
      </c>
      <c r="M783" s="587"/>
      <c r="N783" s="587"/>
      <c r="O783" s="587"/>
      <c r="P783" s="587"/>
      <c r="Q783" s="587"/>
      <c r="R783" s="587"/>
      <c r="S783" s="587"/>
      <c r="T783" s="587"/>
      <c r="U783" s="587"/>
      <c r="V783" s="587"/>
      <c r="W783" s="587"/>
      <c r="X783" s="588"/>
      <c r="Y783" s="589">
        <v>11</v>
      </c>
      <c r="Z783" s="590"/>
      <c r="AA783" s="590"/>
      <c r="AB783" s="600"/>
      <c r="AC783" s="594" t="s">
        <v>557</v>
      </c>
      <c r="AD783" s="595"/>
      <c r="AE783" s="595"/>
      <c r="AF783" s="595"/>
      <c r="AG783" s="596"/>
      <c r="AH783" s="586" t="s">
        <v>557</v>
      </c>
      <c r="AI783" s="587"/>
      <c r="AJ783" s="587"/>
      <c r="AK783" s="587"/>
      <c r="AL783" s="587"/>
      <c r="AM783" s="587"/>
      <c r="AN783" s="587"/>
      <c r="AO783" s="587"/>
      <c r="AP783" s="587"/>
      <c r="AQ783" s="587"/>
      <c r="AR783" s="587"/>
      <c r="AS783" s="587"/>
      <c r="AT783" s="588"/>
      <c r="AU783" s="589" t="s">
        <v>557</v>
      </c>
      <c r="AV783" s="590"/>
      <c r="AW783" s="590"/>
      <c r="AX783" s="591"/>
    </row>
    <row r="784" spans="1:50" ht="24.75" hidden="1" customHeight="1" x14ac:dyDescent="0.2">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2">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2">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2">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2">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2">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2">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hidden="1" customHeight="1" x14ac:dyDescent="0.2">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2">
      <c r="A792" s="619"/>
      <c r="B792" s="620"/>
      <c r="C792" s="620"/>
      <c r="D792" s="620"/>
      <c r="E792" s="620"/>
      <c r="F792" s="621"/>
      <c r="G792" s="820" t="s">
        <v>20</v>
      </c>
      <c r="H792" s="821"/>
      <c r="I792" s="821"/>
      <c r="J792" s="821"/>
      <c r="K792" s="821"/>
      <c r="L792" s="822"/>
      <c r="M792" s="823"/>
      <c r="N792" s="823"/>
      <c r="O792" s="823"/>
      <c r="P792" s="823"/>
      <c r="Q792" s="823"/>
      <c r="R792" s="823"/>
      <c r="S792" s="823"/>
      <c r="T792" s="823"/>
      <c r="U792" s="823"/>
      <c r="V792" s="823"/>
      <c r="W792" s="823"/>
      <c r="X792" s="824"/>
      <c r="Y792" s="825">
        <f>SUM(Y782:AB791)</f>
        <v>22</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0</v>
      </c>
      <c r="AV792" s="826"/>
      <c r="AW792" s="826"/>
      <c r="AX792" s="828"/>
    </row>
    <row r="793" spans="1:50" ht="24.75" hidden="1" customHeight="1" x14ac:dyDescent="0.2">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7"/>
    </row>
    <row r="794" spans="1:50" ht="24.75" hidden="1" customHeight="1" x14ac:dyDescent="0.2">
      <c r="A794" s="619"/>
      <c r="B794" s="620"/>
      <c r="C794" s="620"/>
      <c r="D794" s="620"/>
      <c r="E794" s="620"/>
      <c r="F794" s="621"/>
      <c r="G794" s="809"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92"/>
      <c r="AC794" s="809"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2">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6"/>
      <c r="Z795" s="377"/>
      <c r="AA795" s="377"/>
      <c r="AB795" s="799"/>
      <c r="AC795" s="658"/>
      <c r="AD795" s="659"/>
      <c r="AE795" s="659"/>
      <c r="AF795" s="659"/>
      <c r="AG795" s="660"/>
      <c r="AH795" s="652"/>
      <c r="AI795" s="653"/>
      <c r="AJ795" s="653"/>
      <c r="AK795" s="653"/>
      <c r="AL795" s="653"/>
      <c r="AM795" s="653"/>
      <c r="AN795" s="653"/>
      <c r="AO795" s="653"/>
      <c r="AP795" s="653"/>
      <c r="AQ795" s="653"/>
      <c r="AR795" s="653"/>
      <c r="AS795" s="653"/>
      <c r="AT795" s="654"/>
      <c r="AU795" s="376"/>
      <c r="AV795" s="377"/>
      <c r="AW795" s="377"/>
      <c r="AX795" s="378"/>
    </row>
    <row r="796" spans="1:50" ht="24.75" hidden="1" customHeight="1" x14ac:dyDescent="0.2">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2">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2">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2">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2">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2">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2">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2">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2">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5">
      <c r="A805" s="619"/>
      <c r="B805" s="620"/>
      <c r="C805" s="620"/>
      <c r="D805" s="620"/>
      <c r="E805" s="620"/>
      <c r="F805" s="621"/>
      <c r="G805" s="820" t="s">
        <v>20</v>
      </c>
      <c r="H805" s="821"/>
      <c r="I805" s="821"/>
      <c r="J805" s="821"/>
      <c r="K805" s="821"/>
      <c r="L805" s="822"/>
      <c r="M805" s="823"/>
      <c r="N805" s="823"/>
      <c r="O805" s="823"/>
      <c r="P805" s="823"/>
      <c r="Q805" s="823"/>
      <c r="R805" s="823"/>
      <c r="S805" s="823"/>
      <c r="T805" s="823"/>
      <c r="U805" s="823"/>
      <c r="V805" s="823"/>
      <c r="W805" s="823"/>
      <c r="X805" s="824"/>
      <c r="Y805" s="825">
        <f>SUM(Y795:AB804)</f>
        <v>0</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v>
      </c>
      <c r="AV805" s="826"/>
      <c r="AW805" s="826"/>
      <c r="AX805" s="828"/>
    </row>
    <row r="806" spans="1:50" ht="24.75" hidden="1" customHeight="1" x14ac:dyDescent="0.2">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7"/>
    </row>
    <row r="807" spans="1:50" ht="24.75" hidden="1" customHeight="1" x14ac:dyDescent="0.2">
      <c r="A807" s="619"/>
      <c r="B807" s="620"/>
      <c r="C807" s="620"/>
      <c r="D807" s="620"/>
      <c r="E807" s="620"/>
      <c r="F807" s="621"/>
      <c r="G807" s="809"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92"/>
      <c r="AC807" s="809"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2">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6"/>
      <c r="Z808" s="377"/>
      <c r="AA808" s="377"/>
      <c r="AB808" s="799"/>
      <c r="AC808" s="658"/>
      <c r="AD808" s="659"/>
      <c r="AE808" s="659"/>
      <c r="AF808" s="659"/>
      <c r="AG808" s="660"/>
      <c r="AH808" s="652"/>
      <c r="AI808" s="653"/>
      <c r="AJ808" s="653"/>
      <c r="AK808" s="653"/>
      <c r="AL808" s="653"/>
      <c r="AM808" s="653"/>
      <c r="AN808" s="653"/>
      <c r="AO808" s="653"/>
      <c r="AP808" s="653"/>
      <c r="AQ808" s="653"/>
      <c r="AR808" s="653"/>
      <c r="AS808" s="653"/>
      <c r="AT808" s="654"/>
      <c r="AU808" s="376"/>
      <c r="AV808" s="377"/>
      <c r="AW808" s="377"/>
      <c r="AX808" s="378"/>
    </row>
    <row r="809" spans="1:50" ht="24.75" hidden="1" customHeight="1" x14ac:dyDescent="0.2">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2">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2">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2">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2">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2">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2">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2">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2">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5">
      <c r="A818" s="619"/>
      <c r="B818" s="620"/>
      <c r="C818" s="620"/>
      <c r="D818" s="620"/>
      <c r="E818" s="620"/>
      <c r="F818" s="621"/>
      <c r="G818" s="820" t="s">
        <v>20</v>
      </c>
      <c r="H818" s="821"/>
      <c r="I818" s="821"/>
      <c r="J818" s="821"/>
      <c r="K818" s="821"/>
      <c r="L818" s="822"/>
      <c r="M818" s="823"/>
      <c r="N818" s="823"/>
      <c r="O818" s="823"/>
      <c r="P818" s="823"/>
      <c r="Q818" s="823"/>
      <c r="R818" s="823"/>
      <c r="S818" s="823"/>
      <c r="T818" s="823"/>
      <c r="U818" s="823"/>
      <c r="V818" s="823"/>
      <c r="W818" s="823"/>
      <c r="X818" s="824"/>
      <c r="Y818" s="825">
        <f>SUM(Y808:AB817)</f>
        <v>0</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2">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7"/>
    </row>
    <row r="820" spans="1:50" ht="24.75" hidden="1" customHeight="1" x14ac:dyDescent="0.2">
      <c r="A820" s="619"/>
      <c r="B820" s="620"/>
      <c r="C820" s="620"/>
      <c r="D820" s="620"/>
      <c r="E820" s="620"/>
      <c r="F820" s="621"/>
      <c r="G820" s="809"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92"/>
      <c r="AC820" s="809"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2">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6"/>
      <c r="Z821" s="377"/>
      <c r="AA821" s="377"/>
      <c r="AB821" s="799"/>
      <c r="AC821" s="658"/>
      <c r="AD821" s="659"/>
      <c r="AE821" s="659"/>
      <c r="AF821" s="659"/>
      <c r="AG821" s="660"/>
      <c r="AH821" s="652"/>
      <c r="AI821" s="653"/>
      <c r="AJ821" s="653"/>
      <c r="AK821" s="653"/>
      <c r="AL821" s="653"/>
      <c r="AM821" s="653"/>
      <c r="AN821" s="653"/>
      <c r="AO821" s="653"/>
      <c r="AP821" s="653"/>
      <c r="AQ821" s="653"/>
      <c r="AR821" s="653"/>
      <c r="AS821" s="653"/>
      <c r="AT821" s="654"/>
      <c r="AU821" s="376"/>
      <c r="AV821" s="377"/>
      <c r="AW821" s="377"/>
      <c r="AX821" s="378"/>
    </row>
    <row r="822" spans="1:50" ht="24.75" hidden="1" customHeight="1" x14ac:dyDescent="0.2">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2">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2">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2">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2">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2">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2">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2">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2">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2">
      <c r="A831" s="619"/>
      <c r="B831" s="620"/>
      <c r="C831" s="620"/>
      <c r="D831" s="620"/>
      <c r="E831" s="620"/>
      <c r="F831" s="621"/>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hidden="1" customHeight="1" thickBot="1" x14ac:dyDescent="0.25">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269</v>
      </c>
      <c r="AM832" s="265"/>
      <c r="AN832" s="265"/>
      <c r="AO832" s="67" t="s">
        <v>267</v>
      </c>
      <c r="AP832" s="21"/>
      <c r="AQ832" s="21"/>
      <c r="AR832" s="21"/>
      <c r="AS832" s="21"/>
      <c r="AT832" s="21"/>
      <c r="AU832" s="21"/>
      <c r="AV832" s="21"/>
      <c r="AW832" s="21"/>
      <c r="AX832" s="22"/>
    </row>
    <row r="833" spans="1:50" ht="8.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45" customHeight="1" x14ac:dyDescent="0.2">
      <c r="A838" s="362">
        <v>1</v>
      </c>
      <c r="B838" s="362">
        <v>1</v>
      </c>
      <c r="C838" s="347" t="s">
        <v>525</v>
      </c>
      <c r="D838" s="333"/>
      <c r="E838" s="333"/>
      <c r="F838" s="333"/>
      <c r="G838" s="333"/>
      <c r="H838" s="333"/>
      <c r="I838" s="333"/>
      <c r="J838" s="334">
        <v>4010005014503</v>
      </c>
      <c r="K838" s="335"/>
      <c r="L838" s="335"/>
      <c r="M838" s="335"/>
      <c r="N838" s="335"/>
      <c r="O838" s="335"/>
      <c r="P838" s="348" t="s">
        <v>526</v>
      </c>
      <c r="Q838" s="336"/>
      <c r="R838" s="336"/>
      <c r="S838" s="336"/>
      <c r="T838" s="336"/>
      <c r="U838" s="336"/>
      <c r="V838" s="336"/>
      <c r="W838" s="336"/>
      <c r="X838" s="336"/>
      <c r="Y838" s="337">
        <v>17</v>
      </c>
      <c r="Z838" s="338"/>
      <c r="AA838" s="338"/>
      <c r="AB838" s="339"/>
      <c r="AC838" s="349" t="s">
        <v>528</v>
      </c>
      <c r="AD838" s="357"/>
      <c r="AE838" s="357"/>
      <c r="AF838" s="357"/>
      <c r="AG838" s="357"/>
      <c r="AH838" s="358" t="s">
        <v>484</v>
      </c>
      <c r="AI838" s="359"/>
      <c r="AJ838" s="359"/>
      <c r="AK838" s="359"/>
      <c r="AL838" s="343" t="s">
        <v>484</v>
      </c>
      <c r="AM838" s="344"/>
      <c r="AN838" s="344"/>
      <c r="AO838" s="345"/>
      <c r="AP838" s="346" t="s">
        <v>484</v>
      </c>
      <c r="AQ838" s="346"/>
      <c r="AR838" s="346"/>
      <c r="AS838" s="346"/>
      <c r="AT838" s="346"/>
      <c r="AU838" s="346"/>
      <c r="AV838" s="346"/>
      <c r="AW838" s="346"/>
      <c r="AX838" s="346"/>
    </row>
    <row r="839" spans="1:50" ht="45" customHeight="1" x14ac:dyDescent="0.2">
      <c r="A839" s="362">
        <v>2</v>
      </c>
      <c r="B839" s="362">
        <v>1</v>
      </c>
      <c r="C839" s="333" t="s">
        <v>525</v>
      </c>
      <c r="D839" s="333"/>
      <c r="E839" s="333"/>
      <c r="F839" s="333"/>
      <c r="G839" s="333"/>
      <c r="H839" s="333"/>
      <c r="I839" s="333"/>
      <c r="J839" s="334">
        <v>4010005014503</v>
      </c>
      <c r="K839" s="335"/>
      <c r="L839" s="335"/>
      <c r="M839" s="335"/>
      <c r="N839" s="335"/>
      <c r="O839" s="335"/>
      <c r="P839" s="348" t="s">
        <v>527</v>
      </c>
      <c r="Q839" s="336"/>
      <c r="R839" s="336"/>
      <c r="S839" s="336"/>
      <c r="T839" s="336"/>
      <c r="U839" s="336"/>
      <c r="V839" s="336"/>
      <c r="W839" s="336"/>
      <c r="X839" s="336"/>
      <c r="Y839" s="337">
        <v>5</v>
      </c>
      <c r="Z839" s="338"/>
      <c r="AA839" s="338"/>
      <c r="AB839" s="339"/>
      <c r="AC839" s="349" t="s">
        <v>528</v>
      </c>
      <c r="AD839" s="349"/>
      <c r="AE839" s="349"/>
      <c r="AF839" s="349"/>
      <c r="AG839" s="349"/>
      <c r="AH839" s="358" t="s">
        <v>484</v>
      </c>
      <c r="AI839" s="359"/>
      <c r="AJ839" s="359"/>
      <c r="AK839" s="359"/>
      <c r="AL839" s="343" t="s">
        <v>484</v>
      </c>
      <c r="AM839" s="344"/>
      <c r="AN839" s="344"/>
      <c r="AO839" s="345"/>
      <c r="AP839" s="346" t="s">
        <v>484</v>
      </c>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269</v>
      </c>
      <c r="AM1099" s="267"/>
      <c r="AN1099" s="267"/>
      <c r="AO1099" s="65"/>
      <c r="AP1099" s="59"/>
      <c r="AQ1099" s="59"/>
      <c r="AR1099" s="59"/>
      <c r="AS1099" s="59"/>
      <c r="AT1099" s="59"/>
      <c r="AU1099" s="59"/>
      <c r="AV1099" s="59"/>
      <c r="AW1099" s="59"/>
      <c r="AX1099" s="60"/>
    </row>
    <row r="1100" spans="1:50" ht="1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8"/>
      <c r="E1102" s="134" t="s">
        <v>217</v>
      </c>
      <c r="F1102" s="368"/>
      <c r="G1102" s="368"/>
      <c r="H1102" s="368"/>
      <c r="I1102" s="368"/>
      <c r="J1102" s="134" t="s">
        <v>224</v>
      </c>
      <c r="K1102" s="134"/>
      <c r="L1102" s="134"/>
      <c r="M1102" s="134"/>
      <c r="N1102" s="134"/>
      <c r="O1102" s="134"/>
      <c r="P1102" s="353" t="s">
        <v>27</v>
      </c>
      <c r="Q1102" s="353"/>
      <c r="R1102" s="353"/>
      <c r="S1102" s="353"/>
      <c r="T1102" s="353"/>
      <c r="U1102" s="353"/>
      <c r="V1102" s="353"/>
      <c r="W1102" s="353"/>
      <c r="X1102" s="353"/>
      <c r="Y1102" s="134" t="s">
        <v>226</v>
      </c>
      <c r="Z1102" s="368"/>
      <c r="AA1102" s="368"/>
      <c r="AB1102" s="368"/>
      <c r="AC1102" s="134" t="s">
        <v>200</v>
      </c>
      <c r="AD1102" s="134"/>
      <c r="AE1102" s="134"/>
      <c r="AF1102" s="134"/>
      <c r="AG1102" s="134"/>
      <c r="AH1102" s="353" t="s">
        <v>213</v>
      </c>
      <c r="AI1102" s="354"/>
      <c r="AJ1102" s="354"/>
      <c r="AK1102" s="354"/>
      <c r="AL1102" s="354" t="s">
        <v>21</v>
      </c>
      <c r="AM1102" s="354"/>
      <c r="AN1102" s="354"/>
      <c r="AO1102" s="369"/>
      <c r="AP1102" s="356" t="s">
        <v>255</v>
      </c>
      <c r="AQ1102" s="356"/>
      <c r="AR1102" s="356"/>
      <c r="AS1102" s="356"/>
      <c r="AT1102" s="356"/>
      <c r="AU1102" s="356"/>
      <c r="AV1102" s="356"/>
      <c r="AW1102" s="356"/>
      <c r="AX1102" s="356"/>
    </row>
    <row r="1103" spans="1:50" ht="43" customHeight="1" x14ac:dyDescent="0.2">
      <c r="A1103" s="362">
        <v>1</v>
      </c>
      <c r="B1103" s="362">
        <v>1</v>
      </c>
      <c r="C1103" s="363" t="s">
        <v>552</v>
      </c>
      <c r="D1103" s="364"/>
      <c r="E1103" s="132" t="s">
        <v>549</v>
      </c>
      <c r="F1103" s="361"/>
      <c r="G1103" s="361"/>
      <c r="H1103" s="361"/>
      <c r="I1103" s="361"/>
      <c r="J1103" s="334">
        <v>4010005014503</v>
      </c>
      <c r="K1103" s="335"/>
      <c r="L1103" s="335"/>
      <c r="M1103" s="335"/>
      <c r="N1103" s="335"/>
      <c r="O1103" s="335"/>
      <c r="P1103" s="348" t="s">
        <v>550</v>
      </c>
      <c r="Q1103" s="336"/>
      <c r="R1103" s="336"/>
      <c r="S1103" s="336"/>
      <c r="T1103" s="336"/>
      <c r="U1103" s="336"/>
      <c r="V1103" s="336"/>
      <c r="W1103" s="336"/>
      <c r="X1103" s="336"/>
      <c r="Y1103" s="337">
        <v>85</v>
      </c>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47.5" customHeight="1" x14ac:dyDescent="0.2">
      <c r="A1104" s="362">
        <v>2</v>
      </c>
      <c r="B1104" s="362">
        <v>1</v>
      </c>
      <c r="C1104" s="363" t="s">
        <v>552</v>
      </c>
      <c r="D1104" s="364"/>
      <c r="E1104" s="132" t="s">
        <v>549</v>
      </c>
      <c r="F1104" s="361"/>
      <c r="G1104" s="361"/>
      <c r="H1104" s="361"/>
      <c r="I1104" s="361"/>
      <c r="J1104" s="334">
        <v>4010005014503</v>
      </c>
      <c r="K1104" s="335"/>
      <c r="L1104" s="335"/>
      <c r="M1104" s="335"/>
      <c r="N1104" s="335"/>
      <c r="O1104" s="335"/>
      <c r="P1104" s="348" t="s">
        <v>551</v>
      </c>
      <c r="Q1104" s="336"/>
      <c r="R1104" s="336"/>
      <c r="S1104" s="336"/>
      <c r="T1104" s="336"/>
      <c r="U1104" s="336"/>
      <c r="V1104" s="336"/>
      <c r="W1104" s="336"/>
      <c r="X1104" s="336"/>
      <c r="Y1104" s="337">
        <v>26</v>
      </c>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3">
    <cfRule type="expression" dxfId="2087" priority="13875">
      <formula>IF(RIGHT(TEXT(Y783,"0.#"),1)=".",FALSE,TRUE)</formula>
    </cfRule>
    <cfRule type="expression" dxfId="2086" priority="13876">
      <formula>IF(RIGHT(TEXT(Y783,"0.#"),1)=".",TRUE,FALSE)</formula>
    </cfRule>
  </conditionalFormatting>
  <conditionalFormatting sqref="Y792">
    <cfRule type="expression" dxfId="2085" priority="13871">
      <formula>IF(RIGHT(TEXT(Y792,"0.#"),1)=".",FALSE,TRUE)</formula>
    </cfRule>
    <cfRule type="expression" dxfId="2084" priority="13872">
      <formula>IF(RIGHT(TEXT(Y792,"0.#"),1)=".",TRUE,FALSE)</formula>
    </cfRule>
  </conditionalFormatting>
  <conditionalFormatting sqref="Y823:Y830 Y821 Y810:Y817 Y808 Y797:Y804 Y795">
    <cfRule type="expression" dxfId="2083" priority="13653">
      <formula>IF(RIGHT(TEXT(Y795,"0.#"),1)=".",FALSE,TRUE)</formula>
    </cfRule>
    <cfRule type="expression" dxfId="2082" priority="13654">
      <formula>IF(RIGHT(TEXT(Y795,"0.#"),1)=".",TRUE,FALSE)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4:Y791 Y782">
    <cfRule type="expression" dxfId="2075" priority="13677">
      <formula>IF(RIGHT(TEXT(Y782,"0.#"),1)=".",FALSE,TRUE)</formula>
    </cfRule>
    <cfRule type="expression" dxfId="2074" priority="13678">
      <formula>IF(RIGHT(TEXT(Y782,"0.#"),1)=".",TRUE,FALSE)</formula>
    </cfRule>
  </conditionalFormatting>
  <conditionalFormatting sqref="AU783">
    <cfRule type="expression" dxfId="2073" priority="13675">
      <formula>IF(RIGHT(TEXT(AU783,"0.#"),1)=".",FALSE,TRUE)</formula>
    </cfRule>
    <cfRule type="expression" dxfId="2072" priority="13676">
      <formula>IF(RIGHT(TEXT(AU783,"0.#"),1)=".",TRUE,FALSE)</formula>
    </cfRule>
  </conditionalFormatting>
  <conditionalFormatting sqref="AU792">
    <cfRule type="expression" dxfId="2071" priority="13673">
      <formula>IF(RIGHT(TEXT(AU792,"0.#"),1)=".",FALSE,TRUE)</formula>
    </cfRule>
    <cfRule type="expression" dxfId="2070" priority="13674">
      <formula>IF(RIGHT(TEXT(AU792,"0.#"),1)=".",TRUE,FALSE)</formula>
    </cfRule>
  </conditionalFormatting>
  <conditionalFormatting sqref="AU784:AU791 AU782">
    <cfRule type="expression" dxfId="2069" priority="13671">
      <formula>IF(RIGHT(TEXT(AU782,"0.#"),1)=".",FALSE,TRUE)</formula>
    </cfRule>
    <cfRule type="expression" dxfId="2068" priority="13672">
      <formula>IF(RIGHT(TEXT(AU782,"0.#"),1)=".",TRUE,FALSE)</formula>
    </cfRule>
  </conditionalFormatting>
  <conditionalFormatting sqref="Y822 Y809 Y796">
    <cfRule type="expression" dxfId="2067" priority="13657">
      <formula>IF(RIGHT(TEXT(Y796,"0.#"),1)=".",FALSE,TRUE)</formula>
    </cfRule>
    <cfRule type="expression" dxfId="2066" priority="13658">
      <formula>IF(RIGHT(TEXT(Y796,"0.#"),1)=".",TRUE,FALSE)</formula>
    </cfRule>
  </conditionalFormatting>
  <conditionalFormatting sqref="Y831 Y818 Y805">
    <cfRule type="expression" dxfId="2065" priority="13655">
      <formula>IF(RIGHT(TEXT(Y805,"0.#"),1)=".",FALSE,TRUE)</formula>
    </cfRule>
    <cfRule type="expression" dxfId="2064" priority="13656">
      <formula>IF(RIGHT(TEXT(Y805,"0.#"),1)=".",TRUE,FALSE)</formula>
    </cfRule>
  </conditionalFormatting>
  <conditionalFormatting sqref="AU822 AU809 AU796">
    <cfRule type="expression" dxfId="2063" priority="13651">
      <formula>IF(RIGHT(TEXT(AU796,"0.#"),1)=".",FALSE,TRUE)</formula>
    </cfRule>
    <cfRule type="expression" dxfId="2062" priority="13652">
      <formula>IF(RIGHT(TEXT(AU796,"0.#"),1)=".",TRUE,FALSE)</formula>
    </cfRule>
  </conditionalFormatting>
  <conditionalFormatting sqref="AU831 AU818 AU805">
    <cfRule type="expression" dxfId="2061" priority="13649">
      <formula>IF(RIGHT(TEXT(AU805,"0.#"),1)=".",FALSE,TRUE)</formula>
    </cfRule>
    <cfRule type="expression" dxfId="2060" priority="13650">
      <formula>IF(RIGHT(TEXT(AU805,"0.#"),1)=".",TRUE,FALSE)</formula>
    </cfRule>
  </conditionalFormatting>
  <conditionalFormatting sqref="AU823:AU830 AU821 AU810:AU817 AU808 AU797:AU804 AU795">
    <cfRule type="expression" dxfId="2059" priority="13647">
      <formula>IF(RIGHT(TEXT(AU795,"0.#"),1)=".",FALSE,TRUE)</formula>
    </cfRule>
    <cfRule type="expression" dxfId="2058" priority="13648">
      <formula>IF(RIGHT(TEXT(AU795,"0.#"),1)=".",TRUE,FALSE)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AI34 AM34">
    <cfRule type="expression" dxfId="2049" priority="13459">
      <formula>IF(RIGHT(TEXT(AE34,"0.#"),1)=".",FALSE,TRUE)</formula>
    </cfRule>
    <cfRule type="expression" dxfId="2048" priority="13460">
      <formula>IF(RIGHT(TEXT(AE34,"0.#"),1)=".",TRUE,FALSE)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3" max="49" man="1"/>
  </rowBreaks>
  <colBreaks count="1" manualBreakCount="1">
    <brk id="6" max="109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503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2020-10-02T04:11:46Z</cp:lastPrinted>
  <dcterms:created xsi:type="dcterms:W3CDTF">2012-03-13T00:50:25Z</dcterms:created>
  <dcterms:modified xsi:type="dcterms:W3CDTF">2020-10-06T05:58:24Z</dcterms:modified>
</cp:coreProperties>
</file>