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28800" windowHeight="124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50" i="3"/>
  <c r="AY459" i="3"/>
  <c r="AY134" i="3"/>
  <c r="AY604" i="3"/>
  <c r="AY255" i="3"/>
  <c r="AY369" i="3"/>
  <c r="AY271"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<sst xmlns="http://schemas.openxmlformats.org/spreadsheetml/2006/main" count="3065" uniqueCount="781">
  <si>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</si>
  <si>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</si>
  <si>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</si>
  <si>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</si>
  <si>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</si>
  <si>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</si>
  <si>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</si>
  <si>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</si>
  <si>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</si>
  <si>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</si>
  <si>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</si>
  <si>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</si>
  <si>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</si>
  <si>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</si>
  <si>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</si>
  <si>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</si>
  <si>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</si>
  <si>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</si>
  <si>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</si>
  <si>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</si>
  <si>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</si>
  <si>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</si>
  <si>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</si>
  <si>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</si>
  <si>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</si>
  <si>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</si>
  <si>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</si>
  <si>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</si>
  <si>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</si>
  <si>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</si>
  <si>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</si>
  <si>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</si>
  <si>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</si>
  <si>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</si>
  <si>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</si>
  <si>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</si>
  <si>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</si>
  <si>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</si>
  <si>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</si>
  <si>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</si>
  <si>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</si>
  <si>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</si>
  <si>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</si>
  <si>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</si>
  <si>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</si>
  <si>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</si>
  <si>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</si>
  <si>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</si>
  <si>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</si>
  <si>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</si>
  <si>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</si>
  <si>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</si>
  <si>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</si>
  <si>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</si>
  <si>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</si>
  <si>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</si>
  <si>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</si>
  <si>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</si>
  <si>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</si>
  <si>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</si>
  <si>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</si>
  <si>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</si>
  <si>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</si>
  <si>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</si>
  <si>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</si>
  <si>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</si>
  <si>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</si>
  <si>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</si>
  <si>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</si>
  <si>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</si>
  <si>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</si>
  <si>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</si>
  <si>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</si>
  <si>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</si>
  <si>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</si>
  <si>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</si>
  <si>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</si>
  <si>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</si>
  <si>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</si>
  <si>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</si>
  <si>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</si>
  <si>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</si>
  <si>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</si>
  <si>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</si>
  <si>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</si>
  <si>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</si>
  <si>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</si>
  <si>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</si>
  <si>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</si>
  <si>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</si>
  <si>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</si>
  <si>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</si>
  <si>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</si>
  <si>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</si>
  <si>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</si>
  <si>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</si>
  <si>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</si>
  <si>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</si>
  <si>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</si>
  <si>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</si>
  <si>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</si>
  <si>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</si>
  <si>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</si>
  <si>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</si>
  <si>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</si>
  <si>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</si>
  <si>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</si>
  <si>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</si>
  <si>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</si>
  <si>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</si>
  <si>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</si>
  <si>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</si>
  <si>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</si>
  <si>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</si>
  <si>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</si>
  <si>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</si>
  <si>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</si>
  <si>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</si>
  <si>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</si>
  <si>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</si>
  <si>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</si>
  <si>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</si>
  <si>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</si>
  <si>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</si>
  <si>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</si>
  <si>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</si>
  <si>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</si>
  <si>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</si>
  <si>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</si>
  <si>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</si>
  <si>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</si>
  <si>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</si>
  <si>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</si>
  <si>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</si>
  <si>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</si>
  <si>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</si>
  <si>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</si>
  <si>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</si>
  <si>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</si>
  <si>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</si>
  <si>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</si>
  <si>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</si>
  <si>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</si>
  <si>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</si>
  <si>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</si>
  <si>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</si>
  <si>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</si>
  <si>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</si>
  <si>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</si>
  <si>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</si>
  <si>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</si>
  <si>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</si>
  <si>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</si>
  <si>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</si>
  <si>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</si>
  <si>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</si>
  <si>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</si>
  <si>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</si>
  <si>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</si>
  <si>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</si>
  <si>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</si>
  <si>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</si>
  <si>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</si>
  <si>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</si>
  <si>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</si>
  <si>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</si>
  <si>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</si>
  <si>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</si>
  <si>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</si>
  <si>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</si>
  <si>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</si>
  <si>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</si>
  <si>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</si>
  <si>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</si>
  <si>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</si>
  <si>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</si>
  <si>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</si>
  <si>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</si>
  <si>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</si>
  <si>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</si>
  <si>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</si>
  <si>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</si>
  <si>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</si>
  <si>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</si>
  <si>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</si>
  <si>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</si>
  <si>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</si>
  <si>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</si>
  <si>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</si>
  <si>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</si>
  <si>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</si>
  <si>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</si>
  <si>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</si>
  <si>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</si>
  <si>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</si>
  <si>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</si>
  <si>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</si>
  <si>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</si>
  <si>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</si>
  <si>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</si>
  <si>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</si>
  <si>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</si>
  <si>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</si>
  <si>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</si>
  <si>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</si>
  <si>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</si>
  <si>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</si>
  <si>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</si>
  <si>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</si>
  <si>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</si>
  <si>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</si>
  <si>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</si>
  <si>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</si>
  <si>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</si>
  <si>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</si>
  <si>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</si>
  <si>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</si>
  <si>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</si>
  <si>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</si>
  <si>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</si>
  <si>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</si>
  <si>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</si>
  <si>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</si>
  <si>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</si>
  <si>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</si>
  <si>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</si>
  <si>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</si>
  <si>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</si>
  <si>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</si>
  <si>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</si>
  <si>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</si>
  <si>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</si>
  <si>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</si>
  <si>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</si>
  <si>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</si>
  <si>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</si>
  <si>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</si>
  <si>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</si>
  <si>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</si>
  <si>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</si>
  <si>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</si>
  <si>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</si>
  <si>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</si>
  <si>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</si>
  <si>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</si>
  <si>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</si>
  <si>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</si>
  <si>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</si>
  <si>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</si>
  <si>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</si>
  <si>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</si>
  <si>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</si>
  <si>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</si>
  <si>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</si>
  <si>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</si>
  <si>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</si>
  <si>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</si>
  <si>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</si>
  <si>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</si>
  <si>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</si>
  <si>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</si>
  <si>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</si>
  <si>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</si>
  <si>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</si>
  <si>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</si>
  <si>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</si>
  <si>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</si>
  <si>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</si>
  <si>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</si>
  <si>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</si>
  <si>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</si>
  <si>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</si>
  <si>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</si>
  <si>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</si>
  <si>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</si>
  <si>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</si>
  <si>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</si>
  <si>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</si>
  <si>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</si>
  <si>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</si>
  <si>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</si>
  <si>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</si>
  <si>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</si>
  <si>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</si>
  <si>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</si>
  <si>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</si>
  <si>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</si>
  <si>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</si>
  <si>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</si>
  <si>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</si>
  <si>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</si>
  <si>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</si>
  <si>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</si>
  <si>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</si>
  <si>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</si>
  <si>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</si>
  <si>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</si>
  <si>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</si>
  <si>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</si>
  <si>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</si>
  <si>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</si>
  <si>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</si>
  <si>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</si>
  <si>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</si>
  <si>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</si>
  <si>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</si>
  <si>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</si>
  <si>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</si>
  <si>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</si>
  <si>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</si>
  <si>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</si>
  <si>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</si>
  <si>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</si>
  <si>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</si>
  <si>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</si>
  <si>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</si>
  <si>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</si>
  <si>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</si>
  <si>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</si>
  <si>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</si>
  <si>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</si>
  <si>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</si>
  <si>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</si>
  <si>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</si>
  <si>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</si>
  <si>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</si>
  <si>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</si>
  <si>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</si>
  <si>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</si>
  <si>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</si>
  <si>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</si>
  <si>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</si>
  <si>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</si>
  <si>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</si>
  <si>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</si>
  <si>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</si>
  <si>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</si>
  <si>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</si>
  <si>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</si>
  <si>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</si>
  <si>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</si>
  <si>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</si>
  <si>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</si>
  <si>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</si>
  <si>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</si>
  <si>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</si>
  <si>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</si>
  <si>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</si>
  <si>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</si>
  <si>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</si>
  <si>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</si>
  <si>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</si>
  <si>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</si>
  <si>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</si>
  <si>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</si>
  <si>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</si>
  <si>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</si>
  <si>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</si>
  <si>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</si>
  <si>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</si>
  <si>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</si>
  <si>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</si>
  <si>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</si>
  <si>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</si>
  <si>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</si>
  <si>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</si>
  <si>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</si>
  <si>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</si>
  <si>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</si>
  <si>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</si>
  <si>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</si>
  <si>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</si>
  <si>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</si>
  <si>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</si>
  <si>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</si>
  <si>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</si>
  <si>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</si>
  <si>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</si>
  <si>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</si>
  <si>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</si>
  <si>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</si>
  <si>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</si>
  <si>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</si>
  <si>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</si>
  <si>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</si>
  <si>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</si>
  <si>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</si>
  <si>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</si>
  <si>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</si>
  <si>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</si>
  <si>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</si>
  <si>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</si>
  <si>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</si>
  <si>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</si>
  <si>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</si>
  <si>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</si>
  <si>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</si>
  <si>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</si>
  <si>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</si>
  <si>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</si>
  <si>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</si>
  <si>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</si>
  <si>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</si>
  <si>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</si>
  <si>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</si>
  <si>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</si>
  <si>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</si>
  <si>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</si>
  <si>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</si>
  <si>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</si>
  <si>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</si>
  <si>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</si>
  <si>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</si>
  <si>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</si>
  <si>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</si>
  <si>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</si>
  <si>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</si>
  <si>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</si>
  <si>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</si>
  <si>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</si>
  <si>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</si>
  <si>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</si>
  <si>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</si>
  <si>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</si>
  <si>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</si>
  <si>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</si>
  <si>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</si>
  <si>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</si>
  <si>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</si>
  <si>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</si>
  <si>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</si>
  <si>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</si>
  <si>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</si>
  <si>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</si>
  <si>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</si>
  <si>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</si>
  <si>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</si>
  <si>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</si>
  <si>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</si>
  <si>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</si>
  <si>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</si>
  <si>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</si>
  <si>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</si>
  <si>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</si>
  <si>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</si>
  <si>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</si>
  <si>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</si>
  <si>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</si>
  <si>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</si>
  <si>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</si>
  <si>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</si>
  <si>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</si>
  <si>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</si>
  <si>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</si>
  <si>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</si>
  <si>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</si>
  <si>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</si>
  <si>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</si>
  <si>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</si>
  <si>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</si>
  <si>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</si>
  <si>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</si>
  <si>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</si>
  <si>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</si>
  <si>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</si>
  <si>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</si>
  <si>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</si>
  <si>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</si>
  <si>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</si>
  <si>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</si>
  <si>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</si>
  <si>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</si>
  <si>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</si>
  <si>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</si>
  <si>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</si>
  <si>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</si>
  <si>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</si>
  <si>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</si>
  <si>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</si>
  <si>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</si>
  <si>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</si>
  <si>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</si>
  <si>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</si>
  <si>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</si>
  <si>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</si>
  <si>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</si>
  <si>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</si>
  <si>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</si>
  <si>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</si>
  <si>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</si>
  <si>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</si>
  <si>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</si>
  <si>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</si>
  <si>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</si>
  <si>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</si>
  <si>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</si>
  <si>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</si>
  <si>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</si>
  <si>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</si>
  <si>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</si>
  <si>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</si>
  <si>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</si>
  <si>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</si>
  <si>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</si>
  <si>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</si>
  <si>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</si>
  <si>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</si>
  <si>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</si>
  <si>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</si>
  <si>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</si>
  <si>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</si>
  <si>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</si>
  <si>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</si>
  <si>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</si>
  <si>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</si>
  <si>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</si>
  <si>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</si>
  <si>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</si>
  <si>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</si>
  <si>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</si>
  <si>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</si>
  <si>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</si>
  <si>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</si>
  <si>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</si>
  <si>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</si>
  <si>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</si>
  <si>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</si>
  <si>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</si>
  <si>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</si>
  <si>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</si>
  <si>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</si>
  <si>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</si>
  <si>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</si>
  <si>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</si>
  <si>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</si>
  <si>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</si>
  <si>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</si>
  <si>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</si>
  <si>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</si>
  <si>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</si>
  <si>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</si>
  <si>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</si>
  <si>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</si>
  <si>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</si>
  <si>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</si>
  <si>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</si>
  <si>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</si>
  <si>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</si>
  <si>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</si>
  <si>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</si>
  <si>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</si>
  <si>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</si>
  <si>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</si>
  <si>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</si>
  <si>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</si>
  <si>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</si>
  <si>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</si>
  <si>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</si>
  <si>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</si>
  <si>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</si>
  <si>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</si>
  <si>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</si>
  <si>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</si>
  <si>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</si>
  <si>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</si>
  <si>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</si>
  <si>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</si>
  <si>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</si>
  <si>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</si>
  <si>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</si>
  <si>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</si>
  <si>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</si>
  <si>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</si>
  <si>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</si>
  <si>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</si>
  <si>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</si>
  <si>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</si>
  <si>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</si>
  <si>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</si>
  <si>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</si>
  <si>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</si>
  <si>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</si>
  <si>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</si>
  <si>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</si>
  <si>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</si>
  <si>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</si>
  <si>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</si>
  <si>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</si>
  <si>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</si>
  <si>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</si>
  <si>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</si>
  <si>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</si>
  <si>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</si>
  <si>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</si>
  <si>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</si>
  <si>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</si>
  <si>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</si>
  <si>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</si>
  <si>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</si>
  <si>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</si>
  <si>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</si>
  <si>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</si>
  <si>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</si>
  <si>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</si>
  <si>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</si>
  <si>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</si>
  <si>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</si>
  <si>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</si>
  <si>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</si>
  <si>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</si>
  <si>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</si>
  <si>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</si>
  <si>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</si>
  <si>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</si>
  <si>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</si>
  <si>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</si>
  <si>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</si>
  <si>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</si>
  <si>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</si>
  <si>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</si>
  <si>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</si>
  <si>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</si>
  <si>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</si>
  <si>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</si>
  <si>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</si>
  <si>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</si>
  <si>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</si>
  <si>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</si>
  <si>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</si>
  <si>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</si>
  <si>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</si>
  <si>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</si>
  <si>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</si>
  <si>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</si>
  <si>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</si>
  <si>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</si>
  <si>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</si>
  <si>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</si>
  <si>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</si>
  <si>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</si>
  <si>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</si>
  <si>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</si>
  <si>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</si>
  <si>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</si>
  <si>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</si>
  <si>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</si>
  <si>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</si>
  <si>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</si>
  <si>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</si>
  <si>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</si>
  <si>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</si>
  <si>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</si>
  <si>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</si>
  <si>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</si>
  <si>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</si>
  <si>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</si>
  <si>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</si>
  <si>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</si>
  <si>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</si>
  <si>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</si>
  <si>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</si>
  <si>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</si>
  <si>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</si>
  <si>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</si>
  <si>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</si>
  <si>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</si>
  <si>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</si>
  <si>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</si>
  <si>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</si>
  <si>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</si>
  <si>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</si>
  <si>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</si>
  <si>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</si>
  <si>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</si>
  <si>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</si>
  <si>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</si>
  <si>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</si>
  <si>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</si>
  <si>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</si>
  <si>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</si>
  <si>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</si>
  <si>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</si>
  <si>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</si>
  <si>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</si>
  <si>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</si>
  <si>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</si>
  <si>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</si>
  <si>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</si>
  <si>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</si>
  <si>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</si>
  <si>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</si>
  <si>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</si>
  <si>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</si>
  <si>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</si>
  <si>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</si>
  <si>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</si>
  <si>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</si>
  <si>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</si>
  <si>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</si>
  <si>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</si>
  <si>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</si>
  <si>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</si>
  <si>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</si>
  <si>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</si>
  <si>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</si>
  <si>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</si>
  <si>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</si>
  <si>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</si>
  <si>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</si>
  <si>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</si>
  <si>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</si>
  <si>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</si>
  <si>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企画市場局</t>
  </si>
  <si>
    <t>平成１３年度</t>
  </si>
  <si>
    <t>終了予定なし</t>
  </si>
  <si>
    <t>企業開示課</t>
  </si>
  <si>
    <t>-</t>
  </si>
  <si>
    <t xml:space="preserve">
国際会計基準に関する議論の動向を把握し、調査分析するとともに、我が国としての考え方等を意見発信。
（国際会計基準の策定・改訂等に関する質の高い情報の収集、我が国として効果的な意見発信等に係る事務を、企業会計に関する高度な専門知識を有する者に委託している）</t>
  </si>
  <si>
    <t>国際会計基準事務委託費</t>
  </si>
  <si>
    <t>国際会計基準の任意適用企業が前年度より増加すること。</t>
  </si>
  <si>
    <t>国際会計基準の任意適用企業数（適用予定を含む）</t>
  </si>
  <si>
    <t>社</t>
  </si>
  <si>
    <t>適時開示情報等を基に、金融庁にて集計</t>
  </si>
  <si>
    <t>各種報告書作成のための国際会議等への参加回数</t>
  </si>
  <si>
    <t>件</t>
  </si>
  <si>
    <t>支出金額／各種報告書作成のための国際会議等への参加回数</t>
    <phoneticPr fontId="5"/>
  </si>
  <si>
    <t>千円</t>
  </si>
  <si>
    <t>千円/件</t>
    <phoneticPr fontId="5"/>
  </si>
  <si>
    <t>基本政策Ⅲ　市場の公正性・透明性と市場の活力の向上</t>
  </si>
  <si>
    <t>施策Ⅲ－２　企業の情報開示の質の向上のための制度・環境整備とモニタリングの実施</t>
  </si>
  <si>
    <t>[主要]
我が国において使用される会計基準の品質向上</t>
  </si>
  <si>
    <t>国際会計基準（IFRS）の任意適用企業の拡大促進等の取組を推進</t>
  </si>
  <si>
    <t>会計基準の質が向上すること</t>
  </si>
  <si>
    <t>4</t>
  </si>
  <si>
    <t>9</t>
  </si>
  <si>
    <t>10</t>
  </si>
  <si>
    <t>0011</t>
  </si>
  <si>
    <t>○</t>
  </si>
  <si>
    <t>IFRSの任意適用企業の拡大等により、我が国において使用される会計基準の品質向上を図り、企業の財務情報が企業活動をより適正に反映したものとなる。</t>
  </si>
  <si>
    <t>有</t>
  </si>
  <si>
    <t>無</t>
  </si>
  <si>
    <t>‐</t>
  </si>
  <si>
    <t>‐</t>
    <phoneticPr fontId="5"/>
  </si>
  <si>
    <t>本事業の目的は、国際会計基準の任意適用企業の拡大促進、国際的な意見発信の強化及び日本基準の高品質化等を通じた会計基準の品質向上であり、国民や社会のニーズを的確に反映していると考える。</t>
  </si>
  <si>
    <t>IFRS に関する専門知識を持つ国内関係者からの意見の集約等を行い、国際会計基準に関する我が国の意見・立場を発信する必要があることから、地方自治体や民間等に委ねることは適当ではないと考える。</t>
    <rPh sb="58" eb="60">
      <t>ヒツヨウ</t>
    </rPh>
    <phoneticPr fontId="5"/>
  </si>
  <si>
    <t>IFRSの任意適用企業の拡大等により、我が国において使用される会計基準の品質向上を図り、企業の財務情報が企業活動をより適正に反映したものとすることは、優先度の高い事業であると考える。</t>
  </si>
  <si>
    <t>一般競争入札（総合評価落札方式）を実施し、入札への参加意向を示した者は複数あったものの、結果一者応札となった。</t>
    <rPh sb="21" eb="23">
      <t>ニュウサツ</t>
    </rPh>
    <rPh sb="25" eb="27">
      <t>サンカ</t>
    </rPh>
    <rPh sb="27" eb="29">
      <t>イコウ</t>
    </rPh>
    <rPh sb="30" eb="31">
      <t>シメ</t>
    </rPh>
    <rPh sb="33" eb="34">
      <t>モノ</t>
    </rPh>
    <rPh sb="35" eb="37">
      <t>フクスウ</t>
    </rPh>
    <rPh sb="44" eb="46">
      <t>ケッカ</t>
    </rPh>
    <rPh sb="46" eb="47">
      <t>イッ</t>
    </rPh>
    <rPh sb="47" eb="48">
      <t>シャ</t>
    </rPh>
    <rPh sb="48" eb="50">
      <t>オウサツ</t>
    </rPh>
    <phoneticPr fontId="5"/>
  </si>
  <si>
    <t>国民全体が受益者である事業のため、負担関係は妥当であると考える。</t>
  </si>
  <si>
    <t>一般競争入札（総合評価落札方式）により事業者を選定し、報告書作成に要する時間や出張に係る航空賃が当初見込みを下回った場合等には、「積算報告書」を受領し、支払額を減額しており、妥当であると考える。</t>
    <rPh sb="65" eb="67">
      <t>セキサン</t>
    </rPh>
    <rPh sb="67" eb="70">
      <t>ホウコクショ</t>
    </rPh>
    <rPh sb="72" eb="74">
      <t>ジュリョウ</t>
    </rPh>
    <rPh sb="76" eb="78">
      <t>シハライ</t>
    </rPh>
    <rPh sb="78" eb="79">
      <t>ガク</t>
    </rPh>
    <phoneticPr fontId="5"/>
  </si>
  <si>
    <t>委託事務終了後に委託先により「精算報告書」を受領し、費目・使途が事業目的に即し、真に必要なものに限定されているか確認を行っている。</t>
  </si>
  <si>
    <t>事業内容については、委託先へのヒアリングを通じて定期的に報告を受けているほか、平成21年度より、当庁ウェブサイトにおいて「業務委託実績報告書」の概要を公表している。</t>
  </si>
  <si>
    <t>国際会計基準審議会等の議論に関する意見発信等に係る事務及び国際会計基準審議会の議論内容及び討議資料等の調査分析等に係る事務</t>
  </si>
  <si>
    <t>人件費</t>
    <rPh sb="0" eb="3">
      <t>ジンケンヒ</t>
    </rPh>
    <phoneticPr fontId="5"/>
  </si>
  <si>
    <t>旅費</t>
    <rPh sb="0" eb="2">
      <t>リョヒ</t>
    </rPh>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</si>
  <si>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</si>
  <si>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</si>
  <si>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</si>
  <si>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国庫債務負担行為等</t>
  </si>
  <si>
    <t>-</t>
    <phoneticPr fontId="5"/>
  </si>
  <si>
    <t>　引き続き、適切に一般競争入札を実施するとともに、今後とも事業の実効性等の向上のため委託先へのヒアリングを行うほか、「業務委託実績報告書」の概要を当庁ウェブサイトで公表することにより、その適切な活用・共有を図っていく。</t>
    <phoneticPr fontId="5"/>
  </si>
  <si>
    <t>２年度の成果実績は成果目標を上回っており、国際会計基準の任意適用会社数（適用予定会社を含む）は拡大している。</t>
    <phoneticPr fontId="5"/>
  </si>
  <si>
    <t>△</t>
  </si>
  <si>
    <t>企業財務諸制度の整備</t>
    <phoneticPr fontId="5"/>
  </si>
  <si>
    <t>11,087/14</t>
  </si>
  <si>
    <t>11,204/12</t>
    <phoneticPr fontId="5"/>
  </si>
  <si>
    <t>0/7</t>
    <phoneticPr fontId="5"/>
  </si>
  <si>
    <t>-</t>
    <phoneticPr fontId="5"/>
  </si>
  <si>
    <t>金融</t>
  </si>
  <si>
    <t>（外部有識者点検対象外）</t>
    <rPh sb="1" eb="6">
      <t>ガイブユウシキシャ</t>
    </rPh>
    <rPh sb="6" eb="8">
      <t>テンケン</t>
    </rPh>
    <rPh sb="8" eb="10">
      <t>タイショウ</t>
    </rPh>
    <rPh sb="10" eb="11">
      <t>ガイ</t>
    </rPh>
    <phoneticPr fontId="5"/>
  </si>
  <si>
    <t>新型コロナウイルス感染症の影響により、国外で開催される会議等への出席が制限されたため、海外の渡航に係る支出金額が発生せず、不用率が大きくなった。</t>
    <rPh sb="19" eb="21">
      <t>コクガイ</t>
    </rPh>
    <rPh sb="22" eb="24">
      <t>カイサイ</t>
    </rPh>
    <rPh sb="35" eb="37">
      <t>セイゲン</t>
    </rPh>
    <rPh sb="43" eb="45">
      <t>カイガイ</t>
    </rPh>
    <rPh sb="46" eb="48">
      <t>トコウ</t>
    </rPh>
    <rPh sb="49" eb="50">
      <t>カカ</t>
    </rPh>
    <rPh sb="51" eb="53">
      <t>シシュツ</t>
    </rPh>
    <rPh sb="53" eb="55">
      <t>キンガク</t>
    </rPh>
    <rPh sb="56" eb="58">
      <t>ハッセイ</t>
    </rPh>
    <rPh sb="61" eb="63">
      <t>フヨウ</t>
    </rPh>
    <rPh sb="63" eb="64">
      <t>リツ</t>
    </rPh>
    <rPh sb="65" eb="66">
      <t>オオ</t>
    </rPh>
    <phoneticPr fontId="5"/>
  </si>
  <si>
    <t xml:space="preserve">
国際会計基準の任意適用企業の拡大促進、国際的な意見発信の強化及び日本基準の高品質化等を通じた会計基準の品質向上。</t>
    <phoneticPr fontId="5"/>
  </si>
  <si>
    <t>　新型コロナウイルス感染症の影響により国外で開催された会議の出席は制限されたものの、オンラインで開催された会議等を通じて議論の動向等の情報収集や我が国としての考え方等の意見発信を行った。こうした中、国際会計基準の任意適用会社数（予定を含む）が増加していること（元年度：231社→２年度：239社）、一般競争入札の実施等によりコスト削減に努めていることから、予算は適切に執行されていると考える。引き続き、質の高い情報収集や効果的な意見発信を効率的に行っていく必要がある。</t>
    <rPh sb="1" eb="3">
      <t>シンガタ</t>
    </rPh>
    <rPh sb="10" eb="13">
      <t>カンセンショウ</t>
    </rPh>
    <rPh sb="14" eb="16">
      <t>エイキョウ</t>
    </rPh>
    <rPh sb="19" eb="21">
      <t>コクガイ</t>
    </rPh>
    <rPh sb="22" eb="24">
      <t>カイサイ</t>
    </rPh>
    <rPh sb="27" eb="29">
      <t>カイギ</t>
    </rPh>
    <rPh sb="30" eb="32">
      <t>シュッセキ</t>
    </rPh>
    <rPh sb="48" eb="50">
      <t>カイサイ</t>
    </rPh>
    <rPh sb="53" eb="55">
      <t>カイギ</t>
    </rPh>
    <rPh sb="55" eb="56">
      <t>トウ</t>
    </rPh>
    <rPh sb="60" eb="62">
      <t>ギロン</t>
    </rPh>
    <rPh sb="63" eb="65">
      <t>ドウコウ</t>
    </rPh>
    <rPh sb="65" eb="66">
      <t>トウ</t>
    </rPh>
    <rPh sb="67" eb="69">
      <t>ジョウホウ</t>
    </rPh>
    <rPh sb="69" eb="71">
      <t>シュウシュウ</t>
    </rPh>
    <rPh sb="79" eb="80">
      <t>カンガ</t>
    </rPh>
    <rPh sb="81" eb="82">
      <t>カタ</t>
    </rPh>
    <rPh sb="82" eb="83">
      <t>トウ</t>
    </rPh>
    <rPh sb="86" eb="88">
      <t>ハッシン</t>
    </rPh>
    <rPh sb="89" eb="90">
      <t>オコナ</t>
    </rPh>
    <rPh sb="97" eb="98">
      <t>ナカ</t>
    </rPh>
    <rPh sb="130" eb="131">
      <t>モト</t>
    </rPh>
    <phoneticPr fontId="5"/>
  </si>
  <si>
    <t>２年度の活動実績（国際会議等への参加回数）は新型コロナウイルス感染症の影響により、国外で開催される国際会議等への出席が制限されたため、当初見込みから減少した。
なお、「単位当たりコスト」の支出金額については、従前より国際会議等への参加に係る支出金額を計上しているが、国際会議等への出席が制限されたことにより、海外渡航が行われなかったことから、計上していない。</t>
    <phoneticPr fontId="5"/>
  </si>
  <si>
    <t>廣川　斉</t>
    <rPh sb="0" eb="2">
      <t>ヒロカワ</t>
    </rPh>
    <rPh sb="3" eb="4">
      <t>ヒトシ</t>
    </rPh>
    <phoneticPr fontId="5"/>
  </si>
  <si>
    <t>2年度</t>
    <phoneticPr fontId="5"/>
  </si>
  <si>
    <t>「我が国における国際会計基準の取扱いに関する意見書（中間報告）」（平成21年6月30日策定）
「国際会計基準（IFRS）への対応のあり方に関する当面の方針」（平成25年6月19日策定）
「成長戦略フォローアップ」（令和３年６月18日閣議決定）</t>
    <phoneticPr fontId="5"/>
  </si>
  <si>
    <t>・IFRS任意適用企業数（適用予定企業数を含む）は、2年度末時点で239社（元年度末231社）、全上場企業の時価総額の44.0%（元年度末37.2%）まで増加。
・企業会計基準委員会より「会計方針の開示、会計上の変更及び誤謬の訂正に関する会計基準」等が公表され、金融庁では会計基準の公表を受けて内閣府令を改正。</t>
    <rPh sb="82" eb="88">
      <t>キギョウカイケイキジュン</t>
    </rPh>
    <rPh sb="88" eb="91">
      <t>イインカイ</t>
    </rPh>
    <rPh sb="126" eb="128">
      <t>コウヒョウ</t>
    </rPh>
    <rPh sb="131" eb="134">
      <t>キンユウチョウ</t>
    </rPh>
    <rPh sb="136" eb="140">
      <t>カイケイキジュン</t>
    </rPh>
    <rPh sb="141" eb="143">
      <t>コウヒョウ</t>
    </rPh>
    <rPh sb="144" eb="145">
      <t>ウ</t>
    </rPh>
    <phoneticPr fontId="5"/>
  </si>
  <si>
    <t>ー</t>
    <phoneticPr fontId="5"/>
  </si>
  <si>
    <t>〇引き続き、国際会計基準の任意適用会社数の増加に向け、質の高い情報収集や効果的な意見発信を行うこと。
○令和２年度においては、コロナウイルス感染症の影響により旅費の支出がなく、令和4年度にも同様の事態に陥る可能性があることから、精査すること。
〇次回調達時において、競争性の確保にも留意し仕様を検討すること。</t>
    <rPh sb="70" eb="73">
      <t>カンセンショウ</t>
    </rPh>
    <rPh sb="114" eb="116">
      <t>セイサ</t>
    </rPh>
    <phoneticPr fontId="5"/>
  </si>
  <si>
    <t>○本経費については、令和4年度においては、対面での国際会議開催の再開もあり得るところ、その場合には、対面で参加することとなることから旅費分を減額することはせず、前年度と同規模の予算要求を行う（令和４年度までの国庫債務負担行為）。
○一方で次回調達（令和５年度契約見込み）においては、令和元年度の外部有識者の所見も踏まえ、複数者の応札を実現できるようにするなど仕様を検討する。</t>
    <rPh sb="32" eb="34">
      <t>サイカイ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</si>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</sst>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52540</xdr:colOff>
      <xdr:row>748</xdr:row>
      <xdr:rowOff>217714</xdr:rowOff>
    </xdr:from>
    <xdr:to>
      <xdr:col>27</xdr:col>
      <xdr:colOff>77135</xdr:colOff>
      <xdr:row>750</xdr:row>
      <xdr:rowOff>84950</xdr:rowOff>
    </xdr:to>
    <xdr:sp macro="" textlink="">
      <xdr:nvSpPr>
        <xdr:cNvPr id="2" name="テキスト ボックス 1"/>
        <xdr:cNvSpPr txBox="1"/>
      </xdr:nvSpPr>
      <xdr:spPr>
        <a:xfrm>
          <a:off x="3452965" y="41232364"/>
          <a:ext cx="2024845" cy="4768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17</a:t>
          </a:r>
          <a:r>
            <a:rPr kumimoji="1" lang="ja-JP" altLang="en-US" sz="1100">
              <a:latin typeface="+mj-ea"/>
              <a:ea typeface="+mj-ea"/>
            </a:rPr>
            <a:t>百万円</a:t>
          </a:r>
        </a:p>
      </xdr:txBody>
    </xdr:sp>
    <xdr:clientData/>
  </xdr:twoCellAnchor>
  <xdr:twoCellAnchor>
    <xdr:from>
      <xdr:col>22</xdr:col>
      <xdr:colOff>10962</xdr:colOff>
      <xdr:row>750</xdr:row>
      <xdr:rowOff>171600</xdr:rowOff>
    </xdr:from>
    <xdr:to>
      <xdr:col>22</xdr:col>
      <xdr:colOff>10962</xdr:colOff>
      <xdr:row>751</xdr:row>
      <xdr:rowOff>222572</xdr:rowOff>
    </xdr:to>
    <xdr:cxnSp macro="">
      <xdr:nvCxnSpPr>
        <xdr:cNvPr id="3" name="直線矢印コネクタ 2"/>
        <xdr:cNvCxnSpPr/>
      </xdr:nvCxnSpPr>
      <xdr:spPr>
        <a:xfrm>
          <a:off x="4411512" y="41795850"/>
          <a:ext cx="0" cy="4033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751</xdr:row>
      <xdr:rowOff>299356</xdr:rowOff>
    </xdr:from>
    <xdr:to>
      <xdr:col>28</xdr:col>
      <xdr:colOff>120052</xdr:colOff>
      <xdr:row>752</xdr:row>
      <xdr:rowOff>266246</xdr:rowOff>
    </xdr:to>
    <xdr:sp macro="" textlink="">
      <xdr:nvSpPr>
        <xdr:cNvPr id="4" name="テキスト ボックス 3"/>
        <xdr:cNvSpPr txBox="1"/>
      </xdr:nvSpPr>
      <xdr:spPr>
        <a:xfrm>
          <a:off x="3200400" y="42237931"/>
          <a:ext cx="2520352" cy="262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国庫債務負担行為等</a:t>
          </a:r>
          <a:r>
            <a:rPr kumimoji="1" lang="en-US" altLang="ja-JP" sz="1100"/>
            <a:t>】</a:t>
          </a:r>
          <a:endParaRPr kumimoji="1" lang="ja-JP" altLang="en-US" sz="1100"/>
        </a:p>
      </xdr:txBody>
    </xdr:sp>
    <xdr:clientData/>
  </xdr:twoCellAnchor>
  <xdr:twoCellAnchor>
    <xdr:from>
      <xdr:col>17</xdr:col>
      <xdr:colOff>41956</xdr:colOff>
      <xdr:row>752</xdr:row>
      <xdr:rowOff>284238</xdr:rowOff>
    </xdr:from>
    <xdr:to>
      <xdr:col>27</xdr:col>
      <xdr:colOff>86721</xdr:colOff>
      <xdr:row>754</xdr:row>
      <xdr:rowOff>352473</xdr:rowOff>
    </xdr:to>
    <xdr:sp macro="" textlink="">
      <xdr:nvSpPr>
        <xdr:cNvPr id="5" name="テキスト ボックス 4"/>
        <xdr:cNvSpPr txBox="1"/>
      </xdr:nvSpPr>
      <xdr:spPr>
        <a:xfrm>
          <a:off x="3442381" y="42518088"/>
          <a:ext cx="2045015" cy="773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17</a:t>
          </a:r>
          <a:r>
            <a:rPr kumimoji="1" lang="ja-JP" altLang="en-US" sz="1100">
              <a:solidFill>
                <a:sysClr val="windowText" lastClr="000000"/>
              </a:solidFill>
              <a:latin typeface="+mj-ea"/>
              <a:ea typeface="+mj-ea"/>
            </a:rPr>
            <a:t>百万円</a:t>
          </a:r>
        </a:p>
      </xdr:txBody>
    </xdr:sp>
    <xdr:clientData/>
  </xdr:twoCellAnchor>
  <xdr:twoCellAnchor>
    <xdr:from>
      <xdr:col>17</xdr:col>
      <xdr:colOff>19467</xdr:colOff>
      <xdr:row>755</xdr:row>
      <xdr:rowOff>135692</xdr:rowOff>
    </xdr:from>
    <xdr:to>
      <xdr:col>27</xdr:col>
      <xdr:colOff>86066</xdr:colOff>
      <xdr:row>758</xdr:row>
      <xdr:rowOff>323168</xdr:rowOff>
    </xdr:to>
    <xdr:sp macro="" textlink="">
      <xdr:nvSpPr>
        <xdr:cNvPr id="6" name="大かっこ 5"/>
        <xdr:cNvSpPr/>
      </xdr:nvSpPr>
      <xdr:spPr>
        <a:xfrm>
          <a:off x="3419892" y="43426817"/>
          <a:ext cx="2066849" cy="1244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1139" sqref="A1108:XFD1139"/>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407</v>
      </c>
      <c r="AJ2" s="952" t="s">
        <v>767</v>
      </c>
      <c r="AK2" s="952"/>
      <c r="AL2" s="952"/>
      <c r="AM2" s="952"/>
      <c r="AN2" s="98" t="s">
        <v>407</v>
      </c>
      <c r="AO2" s="952">
        <v>20</v>
      </c>
      <c r="AP2" s="952"/>
      <c r="AQ2" s="952"/>
      <c r="AR2" s="99" t="s">
        <v>710</v>
      </c>
      <c r="AS2" s="958">
        <v>13</v>
      </c>
      <c r="AT2" s="958"/>
      <c r="AU2" s="958"/>
      <c r="AV2" s="98" t="str">
        <f>IF(AW2="","","-")</f>
        <v/>
      </c>
      <c r="AW2" s="918"/>
      <c r="AX2" s="918"/>
    </row>
    <row r="3" spans="1:50" ht="21" customHeight="1" thickBot="1" x14ac:dyDescent="0.25">
      <c r="A3" s="872" t="s">
        <v>703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711</v>
      </c>
      <c r="AK3" s="874"/>
      <c r="AL3" s="874"/>
      <c r="AM3" s="874"/>
      <c r="AN3" s="874"/>
      <c r="AO3" s="874"/>
      <c r="AP3" s="874"/>
      <c r="AQ3" s="874"/>
      <c r="AR3" s="874"/>
      <c r="AS3" s="874"/>
      <c r="AT3" s="874"/>
      <c r="AU3" s="874"/>
      <c r="AV3" s="874"/>
      <c r="AW3" s="874"/>
      <c r="AX3" s="24" t="s">
        <v>65</v>
      </c>
    </row>
    <row r="4" spans="1:50" ht="24.75" customHeight="1" x14ac:dyDescent="0.2">
      <c r="A4" s="707" t="s">
        <v>25</v>
      </c>
      <c r="B4" s="708"/>
      <c r="C4" s="708"/>
      <c r="D4" s="708"/>
      <c r="E4" s="708"/>
      <c r="F4" s="708"/>
      <c r="G4" s="685" t="s">
        <v>762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4" t="s">
        <v>713</v>
      </c>
      <c r="H5" s="845"/>
      <c r="I5" s="845"/>
      <c r="J5" s="845"/>
      <c r="K5" s="845"/>
      <c r="L5" s="845"/>
      <c r="M5" s="846" t="s">
        <v>66</v>
      </c>
      <c r="N5" s="847"/>
      <c r="O5" s="847"/>
      <c r="P5" s="847"/>
      <c r="Q5" s="847"/>
      <c r="R5" s="848"/>
      <c r="S5" s="849" t="s">
        <v>714</v>
      </c>
      <c r="T5" s="845"/>
      <c r="U5" s="845"/>
      <c r="V5" s="845"/>
      <c r="W5" s="845"/>
      <c r="X5" s="850"/>
      <c r="Y5" s="701" t="s">
        <v>3</v>
      </c>
      <c r="Z5" s="546"/>
      <c r="AA5" s="546"/>
      <c r="AB5" s="546"/>
      <c r="AC5" s="546"/>
      <c r="AD5" s="547"/>
      <c r="AE5" s="702" t="s">
        <v>715</v>
      </c>
      <c r="AF5" s="702"/>
      <c r="AG5" s="702"/>
      <c r="AH5" s="702"/>
      <c r="AI5" s="702"/>
      <c r="AJ5" s="702"/>
      <c r="AK5" s="702"/>
      <c r="AL5" s="702"/>
      <c r="AM5" s="702"/>
      <c r="AN5" s="702"/>
      <c r="AO5" s="702"/>
      <c r="AP5" s="703"/>
      <c r="AQ5" s="704" t="s">
        <v>773</v>
      </c>
      <c r="AR5" s="705"/>
      <c r="AS5" s="705"/>
      <c r="AT5" s="705"/>
      <c r="AU5" s="705"/>
      <c r="AV5" s="705"/>
      <c r="AW5" s="705"/>
      <c r="AX5" s="706"/>
    </row>
    <row r="6" spans="1:50" ht="31.5" customHeight="1" x14ac:dyDescent="0.2">
      <c r="A6" s="709" t="s">
        <v>4</v>
      </c>
      <c r="B6" s="710"/>
      <c r="C6" s="710"/>
      <c r="D6" s="710"/>
      <c r="E6" s="710"/>
      <c r="F6" s="71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85.5" customHeight="1" x14ac:dyDescent="0.2">
      <c r="A7" s="498" t="s">
        <v>22</v>
      </c>
      <c r="B7" s="499"/>
      <c r="C7" s="499"/>
      <c r="D7" s="499"/>
      <c r="E7" s="499"/>
      <c r="F7" s="500"/>
      <c r="G7" s="501" t="s">
        <v>716</v>
      </c>
      <c r="H7" s="502"/>
      <c r="I7" s="502"/>
      <c r="J7" s="502"/>
      <c r="K7" s="502"/>
      <c r="L7" s="502"/>
      <c r="M7" s="502"/>
      <c r="N7" s="502"/>
      <c r="O7" s="502"/>
      <c r="P7" s="502"/>
      <c r="Q7" s="502"/>
      <c r="R7" s="502"/>
      <c r="S7" s="502"/>
      <c r="T7" s="502"/>
      <c r="U7" s="502"/>
      <c r="V7" s="502"/>
      <c r="W7" s="502"/>
      <c r="X7" s="503"/>
      <c r="Y7" s="930" t="s">
        <v>390</v>
      </c>
      <c r="Z7" s="443"/>
      <c r="AA7" s="443"/>
      <c r="AB7" s="443"/>
      <c r="AC7" s="443"/>
      <c r="AD7" s="931"/>
      <c r="AE7" s="919" t="s">
        <v>775</v>
      </c>
      <c r="AF7" s="920"/>
      <c r="AG7" s="920"/>
      <c r="AH7" s="920"/>
      <c r="AI7" s="920"/>
      <c r="AJ7" s="920"/>
      <c r="AK7" s="920"/>
      <c r="AL7" s="920"/>
      <c r="AM7" s="920"/>
      <c r="AN7" s="920"/>
      <c r="AO7" s="920"/>
      <c r="AP7" s="920"/>
      <c r="AQ7" s="920"/>
      <c r="AR7" s="920"/>
      <c r="AS7" s="920"/>
      <c r="AT7" s="920"/>
      <c r="AU7" s="920"/>
      <c r="AV7" s="920"/>
      <c r="AW7" s="920"/>
      <c r="AX7" s="921"/>
    </row>
    <row r="8" spans="1:50" ht="36.65" customHeight="1" x14ac:dyDescent="0.2">
      <c r="A8" s="498" t="s">
        <v>256</v>
      </c>
      <c r="B8" s="499"/>
      <c r="C8" s="499"/>
      <c r="D8" s="499"/>
      <c r="E8" s="499"/>
      <c r="F8" s="500"/>
      <c r="G8" s="953" t="str">
        <f>入力規則等!A27</f>
        <v>-</v>
      </c>
      <c r="H8" s="723"/>
      <c r="I8" s="723"/>
      <c r="J8" s="723"/>
      <c r="K8" s="723"/>
      <c r="L8" s="723"/>
      <c r="M8" s="723"/>
      <c r="N8" s="723"/>
      <c r="O8" s="723"/>
      <c r="P8" s="723"/>
      <c r="Q8" s="723"/>
      <c r="R8" s="723"/>
      <c r="S8" s="723"/>
      <c r="T8" s="723"/>
      <c r="U8" s="723"/>
      <c r="V8" s="723"/>
      <c r="W8" s="723"/>
      <c r="X8" s="954"/>
      <c r="Y8" s="851" t="s">
        <v>257</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4" t="s">
        <v>23</v>
      </c>
      <c r="B9" s="855"/>
      <c r="C9" s="855"/>
      <c r="D9" s="855"/>
      <c r="E9" s="855"/>
      <c r="F9" s="855"/>
      <c r="G9" s="856" t="s">
        <v>770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5.5" customHeight="1" x14ac:dyDescent="0.2">
      <c r="A10" s="663" t="s">
        <v>30</v>
      </c>
      <c r="B10" s="664"/>
      <c r="C10" s="664"/>
      <c r="D10" s="664"/>
      <c r="E10" s="664"/>
      <c r="F10" s="664"/>
      <c r="G10" s="757" t="s">
        <v>717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6"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71" t="s">
        <v>24</v>
      </c>
      <c r="B12" s="972"/>
      <c r="C12" s="972"/>
      <c r="D12" s="972"/>
      <c r="E12" s="972"/>
      <c r="F12" s="973"/>
      <c r="G12" s="763"/>
      <c r="H12" s="764"/>
      <c r="I12" s="764"/>
      <c r="J12" s="764"/>
      <c r="K12" s="764"/>
      <c r="L12" s="764"/>
      <c r="M12" s="764"/>
      <c r="N12" s="764"/>
      <c r="O12" s="764"/>
      <c r="P12" s="450" t="s">
        <v>391</v>
      </c>
      <c r="Q12" s="445"/>
      <c r="R12" s="445"/>
      <c r="S12" s="445"/>
      <c r="T12" s="445"/>
      <c r="U12" s="445"/>
      <c r="V12" s="446"/>
      <c r="W12" s="450" t="s">
        <v>413</v>
      </c>
      <c r="X12" s="445"/>
      <c r="Y12" s="445"/>
      <c r="Z12" s="445"/>
      <c r="AA12" s="445"/>
      <c r="AB12" s="445"/>
      <c r="AC12" s="446"/>
      <c r="AD12" s="450" t="s">
        <v>700</v>
      </c>
      <c r="AE12" s="445"/>
      <c r="AF12" s="445"/>
      <c r="AG12" s="445"/>
      <c r="AH12" s="445"/>
      <c r="AI12" s="445"/>
      <c r="AJ12" s="446"/>
      <c r="AK12" s="450" t="s">
        <v>704</v>
      </c>
      <c r="AL12" s="445"/>
      <c r="AM12" s="445"/>
      <c r="AN12" s="445"/>
      <c r="AO12" s="445"/>
      <c r="AP12" s="445"/>
      <c r="AQ12" s="446"/>
      <c r="AR12" s="450" t="s">
        <v>705</v>
      </c>
      <c r="AS12" s="445"/>
      <c r="AT12" s="445"/>
      <c r="AU12" s="445"/>
      <c r="AV12" s="445"/>
      <c r="AW12" s="445"/>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23</v>
      </c>
      <c r="Q13" s="661"/>
      <c r="R13" s="661"/>
      <c r="S13" s="661"/>
      <c r="T13" s="661"/>
      <c r="U13" s="661"/>
      <c r="V13" s="662"/>
      <c r="W13" s="660">
        <v>23</v>
      </c>
      <c r="X13" s="661"/>
      <c r="Y13" s="661"/>
      <c r="Z13" s="661"/>
      <c r="AA13" s="661"/>
      <c r="AB13" s="661"/>
      <c r="AC13" s="662"/>
      <c r="AD13" s="660">
        <v>23</v>
      </c>
      <c r="AE13" s="661"/>
      <c r="AF13" s="661"/>
      <c r="AG13" s="661"/>
      <c r="AH13" s="661"/>
      <c r="AI13" s="661"/>
      <c r="AJ13" s="662"/>
      <c r="AK13" s="660">
        <v>23</v>
      </c>
      <c r="AL13" s="661"/>
      <c r="AM13" s="661"/>
      <c r="AN13" s="661"/>
      <c r="AO13" s="661"/>
      <c r="AP13" s="661"/>
      <c r="AQ13" s="662"/>
      <c r="AR13" s="927">
        <v>23</v>
      </c>
      <c r="AS13" s="928"/>
      <c r="AT13" s="928"/>
      <c r="AU13" s="928"/>
      <c r="AV13" s="928"/>
      <c r="AW13" s="928"/>
      <c r="AX13" s="929"/>
    </row>
    <row r="14" spans="1:50" ht="21" customHeight="1" x14ac:dyDescent="0.2">
      <c r="A14" s="617"/>
      <c r="B14" s="618"/>
      <c r="C14" s="618"/>
      <c r="D14" s="618"/>
      <c r="E14" s="618"/>
      <c r="F14" s="619"/>
      <c r="G14" s="728"/>
      <c r="H14" s="729"/>
      <c r="I14" s="714" t="s">
        <v>8</v>
      </c>
      <c r="J14" s="765"/>
      <c r="K14" s="765"/>
      <c r="L14" s="765"/>
      <c r="M14" s="765"/>
      <c r="N14" s="765"/>
      <c r="O14" s="766"/>
      <c r="P14" s="660" t="s">
        <v>716</v>
      </c>
      <c r="Q14" s="661"/>
      <c r="R14" s="661"/>
      <c r="S14" s="661"/>
      <c r="T14" s="661"/>
      <c r="U14" s="661"/>
      <c r="V14" s="662"/>
      <c r="W14" s="660" t="s">
        <v>716</v>
      </c>
      <c r="X14" s="661"/>
      <c r="Y14" s="661"/>
      <c r="Z14" s="661"/>
      <c r="AA14" s="661"/>
      <c r="AB14" s="661"/>
      <c r="AC14" s="662"/>
      <c r="AD14" s="660" t="s">
        <v>716</v>
      </c>
      <c r="AE14" s="661"/>
      <c r="AF14" s="661"/>
      <c r="AG14" s="661"/>
      <c r="AH14" s="661"/>
      <c r="AI14" s="661"/>
      <c r="AJ14" s="662"/>
      <c r="AK14" s="660" t="s">
        <v>716</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716</v>
      </c>
      <c r="Q15" s="661"/>
      <c r="R15" s="661"/>
      <c r="S15" s="661"/>
      <c r="T15" s="661"/>
      <c r="U15" s="661"/>
      <c r="V15" s="662"/>
      <c r="W15" s="660" t="s">
        <v>716</v>
      </c>
      <c r="X15" s="661"/>
      <c r="Y15" s="661"/>
      <c r="Z15" s="661"/>
      <c r="AA15" s="661"/>
      <c r="AB15" s="661"/>
      <c r="AC15" s="662"/>
      <c r="AD15" s="660" t="s">
        <v>716</v>
      </c>
      <c r="AE15" s="661"/>
      <c r="AF15" s="661"/>
      <c r="AG15" s="661"/>
      <c r="AH15" s="661"/>
      <c r="AI15" s="661"/>
      <c r="AJ15" s="662"/>
      <c r="AK15" s="660" t="s">
        <v>716</v>
      </c>
      <c r="AL15" s="661"/>
      <c r="AM15" s="661"/>
      <c r="AN15" s="661"/>
      <c r="AO15" s="661"/>
      <c r="AP15" s="661"/>
      <c r="AQ15" s="662"/>
      <c r="AR15" s="660" t="s">
        <v>780</v>
      </c>
      <c r="AS15" s="661"/>
      <c r="AT15" s="661"/>
      <c r="AU15" s="661"/>
      <c r="AV15" s="661"/>
      <c r="AW15" s="661"/>
      <c r="AX15" s="810"/>
    </row>
    <row r="16" spans="1:50" ht="21" customHeight="1" x14ac:dyDescent="0.2">
      <c r="A16" s="617"/>
      <c r="B16" s="618"/>
      <c r="C16" s="618"/>
      <c r="D16" s="618"/>
      <c r="E16" s="618"/>
      <c r="F16" s="619"/>
      <c r="G16" s="728"/>
      <c r="H16" s="729"/>
      <c r="I16" s="714" t="s">
        <v>52</v>
      </c>
      <c r="J16" s="715"/>
      <c r="K16" s="715"/>
      <c r="L16" s="715"/>
      <c r="M16" s="715"/>
      <c r="N16" s="715"/>
      <c r="O16" s="716"/>
      <c r="P16" s="660" t="s">
        <v>716</v>
      </c>
      <c r="Q16" s="661"/>
      <c r="R16" s="661"/>
      <c r="S16" s="661"/>
      <c r="T16" s="661"/>
      <c r="U16" s="661"/>
      <c r="V16" s="662"/>
      <c r="W16" s="660" t="s">
        <v>716</v>
      </c>
      <c r="X16" s="661"/>
      <c r="Y16" s="661"/>
      <c r="Z16" s="661"/>
      <c r="AA16" s="661"/>
      <c r="AB16" s="661"/>
      <c r="AC16" s="662"/>
      <c r="AD16" s="660" t="s">
        <v>716</v>
      </c>
      <c r="AE16" s="661"/>
      <c r="AF16" s="661"/>
      <c r="AG16" s="661"/>
      <c r="AH16" s="661"/>
      <c r="AI16" s="661"/>
      <c r="AJ16" s="662"/>
      <c r="AK16" s="660" t="s">
        <v>716</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716</v>
      </c>
      <c r="Q17" s="661"/>
      <c r="R17" s="661"/>
      <c r="S17" s="661"/>
      <c r="T17" s="661"/>
      <c r="U17" s="661"/>
      <c r="V17" s="662"/>
      <c r="W17" s="660" t="s">
        <v>716</v>
      </c>
      <c r="X17" s="661"/>
      <c r="Y17" s="661"/>
      <c r="Z17" s="661"/>
      <c r="AA17" s="661"/>
      <c r="AB17" s="661"/>
      <c r="AC17" s="662"/>
      <c r="AD17" s="660" t="s">
        <v>716</v>
      </c>
      <c r="AE17" s="661"/>
      <c r="AF17" s="661"/>
      <c r="AG17" s="661"/>
      <c r="AH17" s="661"/>
      <c r="AI17" s="661"/>
      <c r="AJ17" s="662"/>
      <c r="AK17" s="660" t="s">
        <v>716</v>
      </c>
      <c r="AL17" s="661"/>
      <c r="AM17" s="661"/>
      <c r="AN17" s="661"/>
      <c r="AO17" s="661"/>
      <c r="AP17" s="661"/>
      <c r="AQ17" s="662"/>
      <c r="AR17" s="925"/>
      <c r="AS17" s="925"/>
      <c r="AT17" s="925"/>
      <c r="AU17" s="925"/>
      <c r="AV17" s="925"/>
      <c r="AW17" s="925"/>
      <c r="AX17" s="926"/>
    </row>
    <row r="18" spans="1:50" ht="24.75" customHeight="1" x14ac:dyDescent="0.2">
      <c r="A18" s="617"/>
      <c r="B18" s="618"/>
      <c r="C18" s="618"/>
      <c r="D18" s="618"/>
      <c r="E18" s="618"/>
      <c r="F18" s="619"/>
      <c r="G18" s="730"/>
      <c r="H18" s="731"/>
      <c r="I18" s="719" t="s">
        <v>20</v>
      </c>
      <c r="J18" s="720"/>
      <c r="K18" s="720"/>
      <c r="L18" s="720"/>
      <c r="M18" s="720"/>
      <c r="N18" s="720"/>
      <c r="O18" s="721"/>
      <c r="P18" s="883">
        <f>SUM(P13:V17)</f>
        <v>23</v>
      </c>
      <c r="Q18" s="884"/>
      <c r="R18" s="884"/>
      <c r="S18" s="884"/>
      <c r="T18" s="884"/>
      <c r="U18" s="884"/>
      <c r="V18" s="885"/>
      <c r="W18" s="883">
        <f>SUM(W13:AC17)</f>
        <v>23</v>
      </c>
      <c r="X18" s="884"/>
      <c r="Y18" s="884"/>
      <c r="Z18" s="884"/>
      <c r="AA18" s="884"/>
      <c r="AB18" s="884"/>
      <c r="AC18" s="885"/>
      <c r="AD18" s="883">
        <f>SUM(AD13:AJ17)</f>
        <v>23</v>
      </c>
      <c r="AE18" s="884"/>
      <c r="AF18" s="884"/>
      <c r="AG18" s="884"/>
      <c r="AH18" s="884"/>
      <c r="AI18" s="884"/>
      <c r="AJ18" s="885"/>
      <c r="AK18" s="883">
        <f>SUM(AK13:AQ17)</f>
        <v>23</v>
      </c>
      <c r="AL18" s="884"/>
      <c r="AM18" s="884"/>
      <c r="AN18" s="884"/>
      <c r="AO18" s="884"/>
      <c r="AP18" s="884"/>
      <c r="AQ18" s="885"/>
      <c r="AR18" s="883">
        <f>SUM(AR13:AX17)</f>
        <v>23</v>
      </c>
      <c r="AS18" s="884"/>
      <c r="AT18" s="884"/>
      <c r="AU18" s="884"/>
      <c r="AV18" s="884"/>
      <c r="AW18" s="884"/>
      <c r="AX18" s="886"/>
    </row>
    <row r="19" spans="1:50" ht="24.75" customHeight="1" x14ac:dyDescent="0.2">
      <c r="A19" s="617"/>
      <c r="B19" s="618"/>
      <c r="C19" s="618"/>
      <c r="D19" s="618"/>
      <c r="E19" s="618"/>
      <c r="F19" s="619"/>
      <c r="G19" s="881" t="s">
        <v>9</v>
      </c>
      <c r="H19" s="882"/>
      <c r="I19" s="882"/>
      <c r="J19" s="882"/>
      <c r="K19" s="882"/>
      <c r="L19" s="882"/>
      <c r="M19" s="882"/>
      <c r="N19" s="882"/>
      <c r="O19" s="882"/>
      <c r="P19" s="660">
        <v>22</v>
      </c>
      <c r="Q19" s="661"/>
      <c r="R19" s="661"/>
      <c r="S19" s="661"/>
      <c r="T19" s="661"/>
      <c r="U19" s="661"/>
      <c r="V19" s="662"/>
      <c r="W19" s="660">
        <v>22</v>
      </c>
      <c r="X19" s="661"/>
      <c r="Y19" s="661"/>
      <c r="Z19" s="661"/>
      <c r="AA19" s="661"/>
      <c r="AB19" s="661"/>
      <c r="AC19" s="662"/>
      <c r="AD19" s="660">
        <v>17</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2">
      <c r="A20" s="617"/>
      <c r="B20" s="618"/>
      <c r="C20" s="618"/>
      <c r="D20" s="618"/>
      <c r="E20" s="618"/>
      <c r="F20" s="619"/>
      <c r="G20" s="881" t="s">
        <v>10</v>
      </c>
      <c r="H20" s="882"/>
      <c r="I20" s="882"/>
      <c r="J20" s="882"/>
      <c r="K20" s="882"/>
      <c r="L20" s="882"/>
      <c r="M20" s="882"/>
      <c r="N20" s="882"/>
      <c r="O20" s="882"/>
      <c r="P20" s="316">
        <f>IF(P18=0, "-", SUM(P19)/P18)</f>
        <v>0.95652173913043481</v>
      </c>
      <c r="Q20" s="316"/>
      <c r="R20" s="316"/>
      <c r="S20" s="316"/>
      <c r="T20" s="316"/>
      <c r="U20" s="316"/>
      <c r="V20" s="316"/>
      <c r="W20" s="316">
        <f t="shared" ref="W20" si="0">IF(W18=0, "-", SUM(W19)/W18)</f>
        <v>0.95652173913043481</v>
      </c>
      <c r="X20" s="316"/>
      <c r="Y20" s="316"/>
      <c r="Z20" s="316"/>
      <c r="AA20" s="316"/>
      <c r="AB20" s="316"/>
      <c r="AC20" s="316"/>
      <c r="AD20" s="316">
        <f t="shared" ref="AD20" si="1">IF(AD18=0, "-", SUM(AD19)/AD18)</f>
        <v>0.73913043478260865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54"/>
      <c r="B21" s="855"/>
      <c r="C21" s="855"/>
      <c r="D21" s="855"/>
      <c r="E21" s="855"/>
      <c r="F21" s="974"/>
      <c r="G21" s="314" t="s">
        <v>354</v>
      </c>
      <c r="H21" s="315"/>
      <c r="I21" s="315"/>
      <c r="J21" s="315"/>
      <c r="K21" s="315"/>
      <c r="L21" s="315"/>
      <c r="M21" s="315"/>
      <c r="N21" s="315"/>
      <c r="O21" s="315"/>
      <c r="P21" s="316">
        <f>IF(P19=0, "-", SUM(P19)/SUM(P13,P14))</f>
        <v>0.95652173913043481</v>
      </c>
      <c r="Q21" s="316"/>
      <c r="R21" s="316"/>
      <c r="S21" s="316"/>
      <c r="T21" s="316"/>
      <c r="U21" s="316"/>
      <c r="V21" s="316"/>
      <c r="W21" s="316">
        <f t="shared" ref="W21" si="2">IF(W19=0, "-", SUM(W19)/SUM(W13,W14))</f>
        <v>0.95652173913043481</v>
      </c>
      <c r="X21" s="316"/>
      <c r="Y21" s="316"/>
      <c r="Z21" s="316"/>
      <c r="AA21" s="316"/>
      <c r="AB21" s="316"/>
      <c r="AC21" s="316"/>
      <c r="AD21" s="316">
        <f t="shared" ref="AD21" si="3">IF(AD19=0, "-", SUM(AD19)/SUM(AD13,AD14))</f>
        <v>0.73913043478260865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80" t="s">
        <v>708</v>
      </c>
      <c r="B22" s="981"/>
      <c r="C22" s="981"/>
      <c r="D22" s="981"/>
      <c r="E22" s="981"/>
      <c r="F22" s="982"/>
      <c r="G22" s="976" t="s">
        <v>333</v>
      </c>
      <c r="H22" s="222"/>
      <c r="I22" s="222"/>
      <c r="J22" s="222"/>
      <c r="K22" s="222"/>
      <c r="L22" s="222"/>
      <c r="M22" s="222"/>
      <c r="N22" s="222"/>
      <c r="O22" s="223"/>
      <c r="P22" s="941" t="s">
        <v>706</v>
      </c>
      <c r="Q22" s="222"/>
      <c r="R22" s="222"/>
      <c r="S22" s="222"/>
      <c r="T22" s="222"/>
      <c r="U22" s="222"/>
      <c r="V22" s="223"/>
      <c r="W22" s="941" t="s">
        <v>707</v>
      </c>
      <c r="X22" s="222"/>
      <c r="Y22" s="222"/>
      <c r="Z22" s="222"/>
      <c r="AA22" s="222"/>
      <c r="AB22" s="222"/>
      <c r="AC22" s="223"/>
      <c r="AD22" s="941" t="s">
        <v>332</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2">
      <c r="A23" s="983"/>
      <c r="B23" s="984"/>
      <c r="C23" s="984"/>
      <c r="D23" s="984"/>
      <c r="E23" s="984"/>
      <c r="F23" s="985"/>
      <c r="G23" s="977" t="s">
        <v>718</v>
      </c>
      <c r="H23" s="978"/>
      <c r="I23" s="978"/>
      <c r="J23" s="978"/>
      <c r="K23" s="978"/>
      <c r="L23" s="978"/>
      <c r="M23" s="978"/>
      <c r="N23" s="978"/>
      <c r="O23" s="979"/>
      <c r="P23" s="927">
        <v>23</v>
      </c>
      <c r="Q23" s="928"/>
      <c r="R23" s="928"/>
      <c r="S23" s="928"/>
      <c r="T23" s="928"/>
      <c r="U23" s="928"/>
      <c r="V23" s="942"/>
      <c r="W23" s="927">
        <v>23</v>
      </c>
      <c r="X23" s="928"/>
      <c r="Y23" s="928"/>
      <c r="Z23" s="928"/>
      <c r="AA23" s="928"/>
      <c r="AB23" s="928"/>
      <c r="AC23" s="942"/>
      <c r="AD23" s="990" t="s">
        <v>780</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2">
      <c r="A24" s="983"/>
      <c r="B24" s="984"/>
      <c r="C24" s="984"/>
      <c r="D24" s="984"/>
      <c r="E24" s="984"/>
      <c r="F24" s="985"/>
      <c r="G24" s="943"/>
      <c r="H24" s="944"/>
      <c r="I24" s="944"/>
      <c r="J24" s="944"/>
      <c r="K24" s="944"/>
      <c r="L24" s="944"/>
      <c r="M24" s="944"/>
      <c r="N24" s="944"/>
      <c r="O24" s="945"/>
      <c r="P24" s="660"/>
      <c r="Q24" s="661"/>
      <c r="R24" s="661"/>
      <c r="S24" s="661"/>
      <c r="T24" s="661"/>
      <c r="U24" s="661"/>
      <c r="V24" s="662"/>
      <c r="W24" s="660"/>
      <c r="X24" s="661"/>
      <c r="Y24" s="661"/>
      <c r="Z24" s="661"/>
      <c r="AA24" s="661"/>
      <c r="AB24" s="661"/>
      <c r="AC24" s="662"/>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2">
      <c r="A25" s="983"/>
      <c r="B25" s="984"/>
      <c r="C25" s="984"/>
      <c r="D25" s="984"/>
      <c r="E25" s="984"/>
      <c r="F25" s="985"/>
      <c r="G25" s="943"/>
      <c r="H25" s="944"/>
      <c r="I25" s="944"/>
      <c r="J25" s="944"/>
      <c r="K25" s="944"/>
      <c r="L25" s="944"/>
      <c r="M25" s="944"/>
      <c r="N25" s="944"/>
      <c r="O25" s="945"/>
      <c r="P25" s="660"/>
      <c r="Q25" s="661"/>
      <c r="R25" s="661"/>
      <c r="S25" s="661"/>
      <c r="T25" s="661"/>
      <c r="U25" s="661"/>
      <c r="V25" s="662"/>
      <c r="W25" s="660"/>
      <c r="X25" s="661"/>
      <c r="Y25" s="661"/>
      <c r="Z25" s="661"/>
      <c r="AA25" s="661"/>
      <c r="AB25" s="661"/>
      <c r="AC25" s="662"/>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2">
      <c r="A26" s="983"/>
      <c r="B26" s="984"/>
      <c r="C26" s="984"/>
      <c r="D26" s="984"/>
      <c r="E26" s="984"/>
      <c r="F26" s="985"/>
      <c r="G26" s="943"/>
      <c r="H26" s="944"/>
      <c r="I26" s="944"/>
      <c r="J26" s="944"/>
      <c r="K26" s="944"/>
      <c r="L26" s="944"/>
      <c r="M26" s="944"/>
      <c r="N26" s="944"/>
      <c r="O26" s="945"/>
      <c r="P26" s="660"/>
      <c r="Q26" s="661"/>
      <c r="R26" s="661"/>
      <c r="S26" s="661"/>
      <c r="T26" s="661"/>
      <c r="U26" s="661"/>
      <c r="V26" s="662"/>
      <c r="W26" s="660"/>
      <c r="X26" s="661"/>
      <c r="Y26" s="661"/>
      <c r="Z26" s="661"/>
      <c r="AA26" s="661"/>
      <c r="AB26" s="661"/>
      <c r="AC26" s="662"/>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2">
      <c r="A27" s="983"/>
      <c r="B27" s="984"/>
      <c r="C27" s="984"/>
      <c r="D27" s="984"/>
      <c r="E27" s="984"/>
      <c r="F27" s="985"/>
      <c r="G27" s="943"/>
      <c r="H27" s="944"/>
      <c r="I27" s="944"/>
      <c r="J27" s="944"/>
      <c r="K27" s="944"/>
      <c r="L27" s="944"/>
      <c r="M27" s="944"/>
      <c r="N27" s="944"/>
      <c r="O27" s="945"/>
      <c r="P27" s="660"/>
      <c r="Q27" s="661"/>
      <c r="R27" s="661"/>
      <c r="S27" s="661"/>
      <c r="T27" s="661"/>
      <c r="U27" s="661"/>
      <c r="V27" s="662"/>
      <c r="W27" s="660"/>
      <c r="X27" s="661"/>
      <c r="Y27" s="661"/>
      <c r="Z27" s="661"/>
      <c r="AA27" s="661"/>
      <c r="AB27" s="661"/>
      <c r="AC27" s="662"/>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2">
      <c r="A28" s="983"/>
      <c r="B28" s="984"/>
      <c r="C28" s="984"/>
      <c r="D28" s="984"/>
      <c r="E28" s="984"/>
      <c r="F28" s="985"/>
      <c r="G28" s="946" t="s">
        <v>337</v>
      </c>
      <c r="H28" s="947"/>
      <c r="I28" s="947"/>
      <c r="J28" s="947"/>
      <c r="K28" s="947"/>
      <c r="L28" s="947"/>
      <c r="M28" s="947"/>
      <c r="N28" s="947"/>
      <c r="O28" s="948"/>
      <c r="P28" s="883">
        <f>P29-SUM(P23:P27)</f>
        <v>0</v>
      </c>
      <c r="Q28" s="884"/>
      <c r="R28" s="884"/>
      <c r="S28" s="884"/>
      <c r="T28" s="884"/>
      <c r="U28" s="884"/>
      <c r="V28" s="885"/>
      <c r="W28" s="883">
        <f>W29-SUM(W23:W27)</f>
        <v>0</v>
      </c>
      <c r="X28" s="884"/>
      <c r="Y28" s="884"/>
      <c r="Z28" s="884"/>
      <c r="AA28" s="884"/>
      <c r="AB28" s="884"/>
      <c r="AC28" s="885"/>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5">
      <c r="A29" s="986"/>
      <c r="B29" s="987"/>
      <c r="C29" s="987"/>
      <c r="D29" s="987"/>
      <c r="E29" s="987"/>
      <c r="F29" s="988"/>
      <c r="G29" s="949" t="s">
        <v>334</v>
      </c>
      <c r="H29" s="950"/>
      <c r="I29" s="950"/>
      <c r="J29" s="950"/>
      <c r="K29" s="950"/>
      <c r="L29" s="950"/>
      <c r="M29" s="950"/>
      <c r="N29" s="950"/>
      <c r="O29" s="951"/>
      <c r="P29" s="660">
        <f>AK13</f>
        <v>23</v>
      </c>
      <c r="Q29" s="661"/>
      <c r="R29" s="661"/>
      <c r="S29" s="661"/>
      <c r="T29" s="661"/>
      <c r="U29" s="661"/>
      <c r="V29" s="662"/>
      <c r="W29" s="959">
        <f>AR13</f>
        <v>23</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66" t="s">
        <v>349</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391</v>
      </c>
      <c r="AF30" s="864"/>
      <c r="AG30" s="864"/>
      <c r="AH30" s="865"/>
      <c r="AI30" s="922" t="s">
        <v>413</v>
      </c>
      <c r="AJ30" s="922"/>
      <c r="AK30" s="922"/>
      <c r="AL30" s="863"/>
      <c r="AM30" s="922" t="s">
        <v>510</v>
      </c>
      <c r="AN30" s="922"/>
      <c r="AO30" s="922"/>
      <c r="AP30" s="863"/>
      <c r="AQ30" s="770" t="s">
        <v>232</v>
      </c>
      <c r="AR30" s="771"/>
      <c r="AS30" s="771"/>
      <c r="AT30" s="772"/>
      <c r="AU30" s="777" t="s">
        <v>134</v>
      </c>
      <c r="AV30" s="777"/>
      <c r="AW30" s="777"/>
      <c r="AX30" s="924"/>
    </row>
    <row r="31" spans="1:50" ht="18.75" customHeight="1" x14ac:dyDescent="0.2">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3"/>
      <c r="AJ31" s="923"/>
      <c r="AK31" s="923"/>
      <c r="AL31" s="411"/>
      <c r="AM31" s="923"/>
      <c r="AN31" s="923"/>
      <c r="AO31" s="923"/>
      <c r="AP31" s="411"/>
      <c r="AQ31" s="250">
        <v>3</v>
      </c>
      <c r="AR31" s="201"/>
      <c r="AS31" s="136" t="s">
        <v>233</v>
      </c>
      <c r="AT31" s="137"/>
      <c r="AU31" s="200" t="s">
        <v>716</v>
      </c>
      <c r="AV31" s="200"/>
      <c r="AW31" s="396" t="s">
        <v>179</v>
      </c>
      <c r="AX31" s="397"/>
    </row>
    <row r="32" spans="1:50" ht="23.25" customHeight="1" x14ac:dyDescent="0.2">
      <c r="A32" s="401"/>
      <c r="B32" s="399"/>
      <c r="C32" s="399"/>
      <c r="D32" s="399"/>
      <c r="E32" s="399"/>
      <c r="F32" s="400"/>
      <c r="G32" s="567" t="s">
        <v>719</v>
      </c>
      <c r="H32" s="568"/>
      <c r="I32" s="568"/>
      <c r="J32" s="568"/>
      <c r="K32" s="568"/>
      <c r="L32" s="568"/>
      <c r="M32" s="568"/>
      <c r="N32" s="568"/>
      <c r="O32" s="569"/>
      <c r="P32" s="108" t="s">
        <v>720</v>
      </c>
      <c r="Q32" s="108"/>
      <c r="R32" s="108"/>
      <c r="S32" s="108"/>
      <c r="T32" s="108"/>
      <c r="U32" s="108"/>
      <c r="V32" s="108"/>
      <c r="W32" s="108"/>
      <c r="X32" s="109"/>
      <c r="Y32" s="474" t="s">
        <v>12</v>
      </c>
      <c r="Z32" s="534"/>
      <c r="AA32" s="535"/>
      <c r="AB32" s="464" t="s">
        <v>721</v>
      </c>
      <c r="AC32" s="464"/>
      <c r="AD32" s="464"/>
      <c r="AE32" s="218">
        <v>213</v>
      </c>
      <c r="AF32" s="219"/>
      <c r="AG32" s="219"/>
      <c r="AH32" s="219"/>
      <c r="AI32" s="218">
        <v>231</v>
      </c>
      <c r="AJ32" s="219"/>
      <c r="AK32" s="219"/>
      <c r="AL32" s="219"/>
      <c r="AM32" s="218">
        <v>239</v>
      </c>
      <c r="AN32" s="219"/>
      <c r="AO32" s="219"/>
      <c r="AP32" s="219"/>
      <c r="AQ32" s="336" t="s">
        <v>716</v>
      </c>
      <c r="AR32" s="208"/>
      <c r="AS32" s="208"/>
      <c r="AT32" s="337"/>
      <c r="AU32" s="219" t="s">
        <v>716</v>
      </c>
      <c r="AV32" s="219"/>
      <c r="AW32" s="219"/>
      <c r="AX32" s="221"/>
    </row>
    <row r="33" spans="1:51" ht="23.25" customHeight="1" x14ac:dyDescent="0.2">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721</v>
      </c>
      <c r="AC33" s="526"/>
      <c r="AD33" s="526"/>
      <c r="AE33" s="218">
        <v>183</v>
      </c>
      <c r="AF33" s="219"/>
      <c r="AG33" s="219"/>
      <c r="AH33" s="219"/>
      <c r="AI33" s="218">
        <v>213</v>
      </c>
      <c r="AJ33" s="219"/>
      <c r="AK33" s="219"/>
      <c r="AL33" s="219"/>
      <c r="AM33" s="218">
        <v>231</v>
      </c>
      <c r="AN33" s="219"/>
      <c r="AO33" s="219"/>
      <c r="AP33" s="219"/>
      <c r="AQ33" s="336">
        <v>239</v>
      </c>
      <c r="AR33" s="208"/>
      <c r="AS33" s="208"/>
      <c r="AT33" s="337"/>
      <c r="AU33" s="219" t="s">
        <v>716</v>
      </c>
      <c r="AV33" s="219"/>
      <c r="AW33" s="219"/>
      <c r="AX33" s="221"/>
    </row>
    <row r="34" spans="1:51" ht="23.25" customHeight="1" x14ac:dyDescent="0.2">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116.393442622951</v>
      </c>
      <c r="AF34" s="219"/>
      <c r="AG34" s="219"/>
      <c r="AH34" s="219"/>
      <c r="AI34" s="218">
        <v>108.450704225352</v>
      </c>
      <c r="AJ34" s="219"/>
      <c r="AK34" s="219"/>
      <c r="AL34" s="219"/>
      <c r="AM34" s="218">
        <f>+AM32/AM33*100</f>
        <v>103.46320346320346</v>
      </c>
      <c r="AN34" s="219"/>
      <c r="AO34" s="219"/>
      <c r="AP34" s="219"/>
      <c r="AQ34" s="336" t="s">
        <v>716</v>
      </c>
      <c r="AR34" s="208"/>
      <c r="AS34" s="208"/>
      <c r="AT34" s="337"/>
      <c r="AU34" s="219" t="s">
        <v>716</v>
      </c>
      <c r="AV34" s="219"/>
      <c r="AW34" s="219"/>
      <c r="AX34" s="221"/>
    </row>
    <row r="35" spans="1:51" ht="23.25" customHeight="1" x14ac:dyDescent="0.2">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3" t="s">
        <v>349</v>
      </c>
      <c r="B37" s="774"/>
      <c r="C37" s="774"/>
      <c r="D37" s="774"/>
      <c r="E37" s="774"/>
      <c r="F37" s="775"/>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391</v>
      </c>
      <c r="AF37" s="247"/>
      <c r="AG37" s="247"/>
      <c r="AH37" s="247"/>
      <c r="AI37" s="247" t="s">
        <v>413</v>
      </c>
      <c r="AJ37" s="247"/>
      <c r="AK37" s="247"/>
      <c r="AL37" s="247"/>
      <c r="AM37" s="247" t="s">
        <v>510</v>
      </c>
      <c r="AN37" s="247"/>
      <c r="AO37" s="247"/>
      <c r="AP37" s="247"/>
      <c r="AQ37" s="154" t="s">
        <v>232</v>
      </c>
      <c r="AR37" s="155"/>
      <c r="AS37" s="155"/>
      <c r="AT37" s="156"/>
      <c r="AU37" s="415" t="s">
        <v>134</v>
      </c>
      <c r="AV37" s="415"/>
      <c r="AW37" s="415"/>
      <c r="AX37" s="917"/>
      <c r="AY37">
        <f>COUNTA($G$39)</f>
        <v>0</v>
      </c>
    </row>
    <row r="38" spans="1:51" ht="18.75" hidden="1" customHeight="1" x14ac:dyDescent="0.2">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2">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3" t="s">
        <v>349</v>
      </c>
      <c r="B44" s="774"/>
      <c r="C44" s="774"/>
      <c r="D44" s="774"/>
      <c r="E44" s="774"/>
      <c r="F44" s="775"/>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391</v>
      </c>
      <c r="AF44" s="247"/>
      <c r="AG44" s="247"/>
      <c r="AH44" s="247"/>
      <c r="AI44" s="247" t="s">
        <v>413</v>
      </c>
      <c r="AJ44" s="247"/>
      <c r="AK44" s="247"/>
      <c r="AL44" s="247"/>
      <c r="AM44" s="247" t="s">
        <v>510</v>
      </c>
      <c r="AN44" s="247"/>
      <c r="AO44" s="247"/>
      <c r="AP44" s="247"/>
      <c r="AQ44" s="154" t="s">
        <v>232</v>
      </c>
      <c r="AR44" s="155"/>
      <c r="AS44" s="155"/>
      <c r="AT44" s="156"/>
      <c r="AU44" s="415" t="s">
        <v>134</v>
      </c>
      <c r="AV44" s="415"/>
      <c r="AW44" s="415"/>
      <c r="AX44" s="917"/>
      <c r="AY44">
        <f>COUNTA($G$46)</f>
        <v>0</v>
      </c>
    </row>
    <row r="45" spans="1:51" ht="18.75" hidden="1" customHeight="1" x14ac:dyDescent="0.2">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2">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391</v>
      </c>
      <c r="AF51" s="247"/>
      <c r="AG51" s="247"/>
      <c r="AH51" s="247"/>
      <c r="AI51" s="247" t="s">
        <v>413</v>
      </c>
      <c r="AJ51" s="247"/>
      <c r="AK51" s="247"/>
      <c r="AL51" s="247"/>
      <c r="AM51" s="247" t="s">
        <v>510</v>
      </c>
      <c r="AN51" s="247"/>
      <c r="AO51" s="247"/>
      <c r="AP51" s="247"/>
      <c r="AQ51" s="154" t="s">
        <v>232</v>
      </c>
      <c r="AR51" s="155"/>
      <c r="AS51" s="155"/>
      <c r="AT51" s="156"/>
      <c r="AU51" s="932" t="s">
        <v>134</v>
      </c>
      <c r="AV51" s="932"/>
      <c r="AW51" s="932"/>
      <c r="AX51" s="933"/>
      <c r="AY51">
        <f>COUNTA($G$53)</f>
        <v>0</v>
      </c>
    </row>
    <row r="52" spans="1:51" ht="18.75" hidden="1" customHeight="1" x14ac:dyDescent="0.2">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2">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391</v>
      </c>
      <c r="AF58" s="247"/>
      <c r="AG58" s="247"/>
      <c r="AH58" s="247"/>
      <c r="AI58" s="247" t="s">
        <v>413</v>
      </c>
      <c r="AJ58" s="247"/>
      <c r="AK58" s="247"/>
      <c r="AL58" s="247"/>
      <c r="AM58" s="247" t="s">
        <v>510</v>
      </c>
      <c r="AN58" s="247"/>
      <c r="AO58" s="247"/>
      <c r="AP58" s="247"/>
      <c r="AQ58" s="154" t="s">
        <v>232</v>
      </c>
      <c r="AR58" s="155"/>
      <c r="AS58" s="155"/>
      <c r="AT58" s="156"/>
      <c r="AU58" s="932" t="s">
        <v>134</v>
      </c>
      <c r="AV58" s="932"/>
      <c r="AW58" s="932"/>
      <c r="AX58" s="933"/>
      <c r="AY58">
        <f>COUNTA($G$60)</f>
        <v>0</v>
      </c>
    </row>
    <row r="59" spans="1:51" ht="18.75" hidden="1" customHeight="1" x14ac:dyDescent="0.2">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2">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2">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2">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2"/>
      <c r="B75" s="513"/>
      <c r="C75" s="513"/>
      <c r="D75" s="513"/>
      <c r="E75" s="513"/>
      <c r="F75" s="514"/>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2">
      <c r="A78" s="329" t="s">
        <v>384</v>
      </c>
      <c r="B78" s="330"/>
      <c r="C78" s="330"/>
      <c r="D78" s="330"/>
      <c r="E78" s="327" t="s">
        <v>328</v>
      </c>
      <c r="F78" s="328"/>
      <c r="G78" s="54" t="s">
        <v>235</v>
      </c>
      <c r="H78" s="590"/>
      <c r="I78" s="591"/>
      <c r="J78" s="591"/>
      <c r="K78" s="591"/>
      <c r="L78" s="591"/>
      <c r="M78" s="591"/>
      <c r="N78" s="591"/>
      <c r="O78" s="592"/>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t="s">
        <v>342</v>
      </c>
      <c r="AS79" s="273"/>
      <c r="AT79" s="274"/>
      <c r="AU79" s="274"/>
      <c r="AV79" s="274"/>
      <c r="AW79" s="274"/>
      <c r="AX79" s="975"/>
      <c r="AY79">
        <f>COUNTIF($AR$79,"☑")</f>
        <v>0</v>
      </c>
    </row>
    <row r="80" spans="1:51" ht="18.75" hidden="1" customHeight="1" x14ac:dyDescent="0.2">
      <c r="A80" s="869"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2">
      <c r="A81" s="870"/>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2">
      <c r="A82" s="870"/>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c r="AY82">
        <f t="shared" ref="AY82:AY89" si="10">$AY$80</f>
        <v>0</v>
      </c>
    </row>
    <row r="83" spans="1:60" ht="22.5" hidden="1" customHeight="1" x14ac:dyDescent="0.2">
      <c r="A83" s="870"/>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c r="AY83">
        <f t="shared" si="10"/>
        <v>0</v>
      </c>
    </row>
    <row r="84" spans="1:60" ht="19.5" hidden="1" customHeight="1" x14ac:dyDescent="0.2">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4"/>
      <c r="AY84">
        <f t="shared" si="10"/>
        <v>0</v>
      </c>
    </row>
    <row r="85" spans="1:60" ht="18.75" hidden="1" customHeight="1" x14ac:dyDescent="0.2">
      <c r="A85" s="870"/>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391</v>
      </c>
      <c r="AF85" s="247"/>
      <c r="AG85" s="247"/>
      <c r="AH85" s="247"/>
      <c r="AI85" s="247" t="s">
        <v>413</v>
      </c>
      <c r="AJ85" s="247"/>
      <c r="AK85" s="247"/>
      <c r="AL85" s="247"/>
      <c r="AM85" s="247" t="s">
        <v>510</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2">
      <c r="A86" s="870"/>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2">
      <c r="A87" s="870"/>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70"/>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70"/>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70"/>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391</v>
      </c>
      <c r="AF90" s="247"/>
      <c r="AG90" s="247"/>
      <c r="AH90" s="247"/>
      <c r="AI90" s="247" t="s">
        <v>413</v>
      </c>
      <c r="AJ90" s="247"/>
      <c r="AK90" s="247"/>
      <c r="AL90" s="247"/>
      <c r="AM90" s="247" t="s">
        <v>510</v>
      </c>
      <c r="AN90" s="247"/>
      <c r="AO90" s="247"/>
      <c r="AP90" s="247"/>
      <c r="AQ90" s="158" t="s">
        <v>232</v>
      </c>
      <c r="AR90" s="133"/>
      <c r="AS90" s="133"/>
      <c r="AT90" s="134"/>
      <c r="AU90" s="536" t="s">
        <v>134</v>
      </c>
      <c r="AV90" s="536"/>
      <c r="AW90" s="536"/>
      <c r="AX90" s="537"/>
      <c r="AY90">
        <f>COUNTA($G$92)</f>
        <v>0</v>
      </c>
    </row>
    <row r="91" spans="1:60" ht="18.75" hidden="1" customHeight="1" x14ac:dyDescent="0.2">
      <c r="A91" s="870"/>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2">
      <c r="A92" s="870"/>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70"/>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70"/>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70"/>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391</v>
      </c>
      <c r="AF95" s="247"/>
      <c r="AG95" s="247"/>
      <c r="AH95" s="247"/>
      <c r="AI95" s="247" t="s">
        <v>413</v>
      </c>
      <c r="AJ95" s="247"/>
      <c r="AK95" s="247"/>
      <c r="AL95" s="247"/>
      <c r="AM95" s="247" t="s">
        <v>510</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2">
      <c r="A96" s="870"/>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2">
      <c r="A97" s="870"/>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70"/>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71"/>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2">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391</v>
      </c>
      <c r="AF100" s="543"/>
      <c r="AG100" s="543"/>
      <c r="AH100" s="544"/>
      <c r="AI100" s="542" t="s">
        <v>413</v>
      </c>
      <c r="AJ100" s="543"/>
      <c r="AK100" s="543"/>
      <c r="AL100" s="544"/>
      <c r="AM100" s="542" t="s">
        <v>510</v>
      </c>
      <c r="AN100" s="543"/>
      <c r="AO100" s="543"/>
      <c r="AP100" s="544"/>
      <c r="AQ100" s="317" t="s">
        <v>418</v>
      </c>
      <c r="AR100" s="318"/>
      <c r="AS100" s="318"/>
      <c r="AT100" s="319"/>
      <c r="AU100" s="317" t="s">
        <v>542</v>
      </c>
      <c r="AV100" s="318"/>
      <c r="AW100" s="318"/>
      <c r="AX100" s="320"/>
    </row>
    <row r="101" spans="1:60" ht="23.25" customHeight="1" x14ac:dyDescent="0.2">
      <c r="A101" s="422"/>
      <c r="B101" s="423"/>
      <c r="C101" s="423"/>
      <c r="D101" s="423"/>
      <c r="E101" s="423"/>
      <c r="F101" s="424"/>
      <c r="G101" s="108" t="s">
        <v>723</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724</v>
      </c>
      <c r="AC101" s="464"/>
      <c r="AD101" s="464"/>
      <c r="AE101" s="282">
        <v>14</v>
      </c>
      <c r="AF101" s="282"/>
      <c r="AG101" s="282"/>
      <c r="AH101" s="282"/>
      <c r="AI101" s="282">
        <v>12</v>
      </c>
      <c r="AJ101" s="282"/>
      <c r="AK101" s="282"/>
      <c r="AL101" s="282"/>
      <c r="AM101" s="282">
        <v>7</v>
      </c>
      <c r="AN101" s="282"/>
      <c r="AO101" s="282"/>
      <c r="AP101" s="282"/>
      <c r="AQ101" s="282" t="s">
        <v>758</v>
      </c>
      <c r="AR101" s="282"/>
      <c r="AS101" s="282"/>
      <c r="AT101" s="282"/>
      <c r="AU101" s="218" t="s">
        <v>758</v>
      </c>
      <c r="AV101" s="219"/>
      <c r="AW101" s="219"/>
      <c r="AX101" s="221"/>
    </row>
    <row r="102" spans="1:60" ht="23.25" customHeight="1" x14ac:dyDescent="0.2">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724</v>
      </c>
      <c r="AC102" s="464"/>
      <c r="AD102" s="464"/>
      <c r="AE102" s="282">
        <v>11</v>
      </c>
      <c r="AF102" s="282"/>
      <c r="AG102" s="282"/>
      <c r="AH102" s="282"/>
      <c r="AI102" s="282">
        <v>12</v>
      </c>
      <c r="AJ102" s="282"/>
      <c r="AK102" s="282"/>
      <c r="AL102" s="282"/>
      <c r="AM102" s="282">
        <v>12</v>
      </c>
      <c r="AN102" s="282"/>
      <c r="AO102" s="282"/>
      <c r="AP102" s="282"/>
      <c r="AQ102" s="282">
        <v>12</v>
      </c>
      <c r="AR102" s="282"/>
      <c r="AS102" s="282"/>
      <c r="AT102" s="282"/>
      <c r="AU102" s="225" t="s">
        <v>758</v>
      </c>
      <c r="AV102" s="226"/>
      <c r="AW102" s="226"/>
      <c r="AX102" s="321"/>
    </row>
    <row r="103" spans="1:60" ht="31.5" hidden="1" customHeight="1" x14ac:dyDescent="0.2">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2">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2">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2">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2">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2">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391</v>
      </c>
      <c r="AF115" s="247"/>
      <c r="AG115" s="247"/>
      <c r="AH115" s="247"/>
      <c r="AI115" s="247" t="s">
        <v>413</v>
      </c>
      <c r="AJ115" s="247"/>
      <c r="AK115" s="247"/>
      <c r="AL115" s="247"/>
      <c r="AM115" s="247" t="s">
        <v>510</v>
      </c>
      <c r="AN115" s="247"/>
      <c r="AO115" s="247"/>
      <c r="AP115" s="247"/>
      <c r="AQ115" s="593" t="s">
        <v>543</v>
      </c>
      <c r="AR115" s="594"/>
      <c r="AS115" s="594"/>
      <c r="AT115" s="594"/>
      <c r="AU115" s="594"/>
      <c r="AV115" s="594"/>
      <c r="AW115" s="594"/>
      <c r="AX115" s="595"/>
    </row>
    <row r="116" spans="1:51" ht="23.25" customHeight="1" x14ac:dyDescent="0.2">
      <c r="A116" s="439"/>
      <c r="B116" s="440"/>
      <c r="C116" s="440"/>
      <c r="D116" s="440"/>
      <c r="E116" s="440"/>
      <c r="F116" s="441"/>
      <c r="G116" s="391" t="s">
        <v>725</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726</v>
      </c>
      <c r="AC116" s="466"/>
      <c r="AD116" s="467"/>
      <c r="AE116" s="282">
        <v>791.92857142857144</v>
      </c>
      <c r="AF116" s="282"/>
      <c r="AG116" s="282"/>
      <c r="AH116" s="282"/>
      <c r="AI116" s="282">
        <v>933.7</v>
      </c>
      <c r="AJ116" s="282"/>
      <c r="AK116" s="282"/>
      <c r="AL116" s="282"/>
      <c r="AM116" s="282">
        <v>0</v>
      </c>
      <c r="AN116" s="282"/>
      <c r="AO116" s="282"/>
      <c r="AP116" s="282"/>
      <c r="AQ116" s="218">
        <v>933.7</v>
      </c>
      <c r="AR116" s="219"/>
      <c r="AS116" s="219"/>
      <c r="AT116" s="219"/>
      <c r="AU116" s="219"/>
      <c r="AV116" s="219"/>
      <c r="AW116" s="219"/>
      <c r="AX116" s="221"/>
    </row>
    <row r="117" spans="1:51" ht="32.5" customHeight="1" thickBot="1" x14ac:dyDescent="0.2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727</v>
      </c>
      <c r="AC117" s="476"/>
      <c r="AD117" s="477"/>
      <c r="AE117" s="554" t="s">
        <v>763</v>
      </c>
      <c r="AF117" s="554"/>
      <c r="AG117" s="554"/>
      <c r="AH117" s="554"/>
      <c r="AI117" s="554" t="s">
        <v>764</v>
      </c>
      <c r="AJ117" s="554"/>
      <c r="AK117" s="554"/>
      <c r="AL117" s="554"/>
      <c r="AM117" s="597" t="s">
        <v>765</v>
      </c>
      <c r="AN117" s="554"/>
      <c r="AO117" s="554"/>
      <c r="AP117" s="554"/>
      <c r="AQ117" s="597" t="s">
        <v>764</v>
      </c>
      <c r="AR117" s="554"/>
      <c r="AS117" s="554"/>
      <c r="AT117" s="554"/>
      <c r="AU117" s="554"/>
      <c r="AV117" s="554"/>
      <c r="AW117" s="554"/>
      <c r="AX117" s="555"/>
    </row>
    <row r="118" spans="1:51" ht="23.25" hidden="1" customHeight="1" x14ac:dyDescent="0.2">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391</v>
      </c>
      <c r="AF118" s="247"/>
      <c r="AG118" s="247"/>
      <c r="AH118" s="247"/>
      <c r="AI118" s="247" t="s">
        <v>413</v>
      </c>
      <c r="AJ118" s="247"/>
      <c r="AK118" s="247"/>
      <c r="AL118" s="247"/>
      <c r="AM118" s="247" t="s">
        <v>510</v>
      </c>
      <c r="AN118" s="247"/>
      <c r="AO118" s="247"/>
      <c r="AP118" s="247"/>
      <c r="AQ118" s="593" t="s">
        <v>543</v>
      </c>
      <c r="AR118" s="594"/>
      <c r="AS118" s="594"/>
      <c r="AT118" s="594"/>
      <c r="AU118" s="594"/>
      <c r="AV118" s="594"/>
      <c r="AW118" s="594"/>
      <c r="AX118" s="595"/>
      <c r="AY118" s="92">
        <f>IF(SUBSTITUTE(SUBSTITUTE($G$119,"／",""),"　","")="",0,1)</f>
        <v>0</v>
      </c>
    </row>
    <row r="119" spans="1:51" ht="23.25" hidden="1" customHeight="1" x14ac:dyDescent="0.2">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2">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391</v>
      </c>
      <c r="AF121" s="247"/>
      <c r="AG121" s="247"/>
      <c r="AH121" s="247"/>
      <c r="AI121" s="247" t="s">
        <v>413</v>
      </c>
      <c r="AJ121" s="247"/>
      <c r="AK121" s="247"/>
      <c r="AL121" s="247"/>
      <c r="AM121" s="247" t="s">
        <v>510</v>
      </c>
      <c r="AN121" s="247"/>
      <c r="AO121" s="247"/>
      <c r="AP121" s="247"/>
      <c r="AQ121" s="593" t="s">
        <v>543</v>
      </c>
      <c r="AR121" s="594"/>
      <c r="AS121" s="594"/>
      <c r="AT121" s="594"/>
      <c r="AU121" s="594"/>
      <c r="AV121" s="594"/>
      <c r="AW121" s="594"/>
      <c r="AX121" s="595"/>
      <c r="AY121" s="92">
        <f>IF(SUBSTITUTE(SUBSTITUTE($G$122,"／",""),"　","")="",0,1)</f>
        <v>0</v>
      </c>
    </row>
    <row r="122" spans="1:51" ht="23.25" hidden="1" customHeight="1" x14ac:dyDescent="0.2">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2">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391</v>
      </c>
      <c r="AF124" s="247"/>
      <c r="AG124" s="247"/>
      <c r="AH124" s="247"/>
      <c r="AI124" s="247" t="s">
        <v>413</v>
      </c>
      <c r="AJ124" s="247"/>
      <c r="AK124" s="247"/>
      <c r="AL124" s="247"/>
      <c r="AM124" s="247" t="s">
        <v>510</v>
      </c>
      <c r="AN124" s="247"/>
      <c r="AO124" s="247"/>
      <c r="AP124" s="247"/>
      <c r="AQ124" s="593" t="s">
        <v>543</v>
      </c>
      <c r="AR124" s="594"/>
      <c r="AS124" s="594"/>
      <c r="AT124" s="594"/>
      <c r="AU124" s="594"/>
      <c r="AV124" s="594"/>
      <c r="AW124" s="594"/>
      <c r="AX124" s="595"/>
      <c r="AY124" s="92">
        <f>IF(SUBSTITUTE(SUBSTITUTE($G$125,"／",""),"　","")="",0,1)</f>
        <v>0</v>
      </c>
    </row>
    <row r="125" spans="1:51" ht="23.25" hidden="1" customHeight="1" x14ac:dyDescent="0.2">
      <c r="A125" s="439"/>
      <c r="B125" s="440"/>
      <c r="C125" s="440"/>
      <c r="D125" s="440"/>
      <c r="E125" s="440"/>
      <c r="F125" s="441"/>
      <c r="G125" s="391" t="s">
        <v>360</v>
      </c>
      <c r="H125" s="391"/>
      <c r="I125" s="391"/>
      <c r="J125" s="391"/>
      <c r="K125" s="391"/>
      <c r="L125" s="391"/>
      <c r="M125" s="391"/>
      <c r="N125" s="391"/>
      <c r="O125" s="391"/>
      <c r="P125" s="391"/>
      <c r="Q125" s="391"/>
      <c r="R125" s="391"/>
      <c r="S125" s="391"/>
      <c r="T125" s="391"/>
      <c r="U125" s="391"/>
      <c r="V125" s="391"/>
      <c r="W125" s="391"/>
      <c r="X125" s="937"/>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8"/>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2">
      <c r="A127" s="634"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4"/>
      <c r="Z127" s="935"/>
      <c r="AA127" s="936"/>
      <c r="AB127" s="411" t="s">
        <v>11</v>
      </c>
      <c r="AC127" s="412"/>
      <c r="AD127" s="413"/>
      <c r="AE127" s="247" t="s">
        <v>391</v>
      </c>
      <c r="AF127" s="247"/>
      <c r="AG127" s="247"/>
      <c r="AH127" s="247"/>
      <c r="AI127" s="247" t="s">
        <v>413</v>
      </c>
      <c r="AJ127" s="247"/>
      <c r="AK127" s="247"/>
      <c r="AL127" s="247"/>
      <c r="AM127" s="247" t="s">
        <v>510</v>
      </c>
      <c r="AN127" s="247"/>
      <c r="AO127" s="247"/>
      <c r="AP127" s="247"/>
      <c r="AQ127" s="593" t="s">
        <v>543</v>
      </c>
      <c r="AR127" s="594"/>
      <c r="AS127" s="594"/>
      <c r="AT127" s="594"/>
      <c r="AU127" s="594"/>
      <c r="AV127" s="594"/>
      <c r="AW127" s="594"/>
      <c r="AX127" s="595"/>
      <c r="AY127" s="92">
        <f>IF(SUBSTITUTE(SUBSTITUTE($G$128,"／",""),"　","")="",0,1)</f>
        <v>0</v>
      </c>
    </row>
    <row r="128" spans="1:51" ht="23.25" hidden="1" customHeight="1" x14ac:dyDescent="0.2">
      <c r="A128" s="439"/>
      <c r="B128" s="440"/>
      <c r="C128" s="440"/>
      <c r="D128" s="440"/>
      <c r="E128" s="440"/>
      <c r="F128" s="441"/>
      <c r="G128" s="391" t="s">
        <v>360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hidden="1" customHeight="1" x14ac:dyDescent="0.2">
      <c r="A130" s="189" t="s">
        <v>406</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2">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2">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16"/>
      <c r="R154" s="117"/>
      <c r="S154" s="117"/>
      <c r="T154" s="117"/>
      <c r="U154" s="117"/>
      <c r="V154" s="117"/>
      <c r="W154" s="117"/>
      <c r="X154" s="117"/>
      <c r="Y154" s="117"/>
      <c r="Z154" s="117"/>
      <c r="AA154" s="118"/>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19"/>
      <c r="R155" s="120"/>
      <c r="S155" s="120"/>
      <c r="T155" s="120"/>
      <c r="U155" s="120"/>
      <c r="V155" s="120"/>
      <c r="W155" s="120"/>
      <c r="X155" s="120"/>
      <c r="Y155" s="120"/>
      <c r="Z155" s="120"/>
      <c r="AA155" s="12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19"/>
      <c r="R156" s="120"/>
      <c r="S156" s="120"/>
      <c r="T156" s="120"/>
      <c r="U156" s="120"/>
      <c r="V156" s="120"/>
      <c r="W156" s="120"/>
      <c r="X156" s="120"/>
      <c r="Y156" s="120"/>
      <c r="Z156" s="120"/>
      <c r="AA156" s="12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19"/>
      <c r="R157" s="120"/>
      <c r="S157" s="120"/>
      <c r="T157" s="120"/>
      <c r="U157" s="120"/>
      <c r="V157" s="120"/>
      <c r="W157" s="120"/>
      <c r="X157" s="120"/>
      <c r="Y157" s="120"/>
      <c r="Z157" s="120"/>
      <c r="AA157" s="12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22"/>
      <c r="R158" s="123"/>
      <c r="S158" s="123"/>
      <c r="T158" s="123"/>
      <c r="U158" s="123"/>
      <c r="V158" s="123"/>
      <c r="W158" s="123"/>
      <c r="X158" s="123"/>
      <c r="Y158" s="123"/>
      <c r="Z158" s="123"/>
      <c r="AA158" s="124"/>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2">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33" customHeight="1" x14ac:dyDescent="0.2">
      <c r="A190" s="190"/>
      <c r="B190" s="187"/>
      <c r="C190" s="181"/>
      <c r="D190" s="187"/>
      <c r="E190" s="170" t="s">
        <v>265</v>
      </c>
      <c r="F190" s="171"/>
      <c r="G190" s="172" t="s">
        <v>728</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34.5" customHeight="1" x14ac:dyDescent="0.2">
      <c r="A191" s="190"/>
      <c r="B191" s="187"/>
      <c r="C191" s="181"/>
      <c r="D191" s="187"/>
      <c r="E191" s="175" t="s">
        <v>264</v>
      </c>
      <c r="F191" s="176"/>
      <c r="G191" s="113" t="s">
        <v>729</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1</v>
      </c>
    </row>
    <row r="193" spans="1:51" ht="18.75"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716</v>
      </c>
      <c r="AR193" s="200"/>
      <c r="AS193" s="136" t="s">
        <v>233</v>
      </c>
      <c r="AT193" s="137"/>
      <c r="AU193" s="201" t="s">
        <v>716</v>
      </c>
      <c r="AV193" s="201"/>
      <c r="AW193" s="136" t="s">
        <v>179</v>
      </c>
      <c r="AX193" s="196"/>
      <c r="AY193">
        <f>$AY$192</f>
        <v>1</v>
      </c>
    </row>
    <row r="194" spans="1:51" ht="27.5" customHeight="1" x14ac:dyDescent="0.2">
      <c r="A194" s="190"/>
      <c r="B194" s="187"/>
      <c r="C194" s="181"/>
      <c r="D194" s="187"/>
      <c r="E194" s="181"/>
      <c r="F194" s="182"/>
      <c r="G194" s="107" t="s">
        <v>716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716</v>
      </c>
      <c r="AC194" s="206"/>
      <c r="AD194" s="206"/>
      <c r="AE194" s="207" t="s">
        <v>716</v>
      </c>
      <c r="AF194" s="208"/>
      <c r="AG194" s="208"/>
      <c r="AH194" s="208"/>
      <c r="AI194" s="207" t="s">
        <v>716</v>
      </c>
      <c r="AJ194" s="208"/>
      <c r="AK194" s="208"/>
      <c r="AL194" s="208"/>
      <c r="AM194" s="207"/>
      <c r="AN194" s="208"/>
      <c r="AO194" s="208"/>
      <c r="AP194" s="208"/>
      <c r="AQ194" s="207" t="s">
        <v>716</v>
      </c>
      <c r="AR194" s="208"/>
      <c r="AS194" s="208"/>
      <c r="AT194" s="208"/>
      <c r="AU194" s="207" t="s">
        <v>716</v>
      </c>
      <c r="AV194" s="208"/>
      <c r="AW194" s="208"/>
      <c r="AX194" s="209"/>
      <c r="AY194">
        <f t="shared" ref="AY194:AY195" si="23">$AY$192</f>
        <v>1</v>
      </c>
    </row>
    <row r="195" spans="1:51" ht="28"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716</v>
      </c>
      <c r="AC195" s="214"/>
      <c r="AD195" s="214"/>
      <c r="AE195" s="207" t="s">
        <v>716</v>
      </c>
      <c r="AF195" s="208"/>
      <c r="AG195" s="208"/>
      <c r="AH195" s="208"/>
      <c r="AI195" s="207" t="s">
        <v>716</v>
      </c>
      <c r="AJ195" s="208"/>
      <c r="AK195" s="208"/>
      <c r="AL195" s="208"/>
      <c r="AM195" s="207"/>
      <c r="AN195" s="208"/>
      <c r="AO195" s="208"/>
      <c r="AP195" s="208"/>
      <c r="AQ195" s="207" t="s">
        <v>716</v>
      </c>
      <c r="AR195" s="208"/>
      <c r="AS195" s="208"/>
      <c r="AT195" s="208"/>
      <c r="AU195" s="207" t="s">
        <v>716</v>
      </c>
      <c r="AV195" s="208"/>
      <c r="AW195" s="208"/>
      <c r="AX195" s="209"/>
      <c r="AY195">
        <f t="shared" si="23"/>
        <v>1</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16.5"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13"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2">
      <c r="A214" s="190"/>
      <c r="B214" s="187"/>
      <c r="C214" s="181"/>
      <c r="D214" s="187"/>
      <c r="E214" s="181"/>
      <c r="F214" s="182"/>
      <c r="G214" s="107" t="s">
        <v>730</v>
      </c>
      <c r="H214" s="108"/>
      <c r="I214" s="108"/>
      <c r="J214" s="108"/>
      <c r="K214" s="108"/>
      <c r="L214" s="108"/>
      <c r="M214" s="108"/>
      <c r="N214" s="108"/>
      <c r="O214" s="108"/>
      <c r="P214" s="109"/>
      <c r="Q214" s="116" t="s">
        <v>731</v>
      </c>
      <c r="R214" s="117"/>
      <c r="S214" s="117"/>
      <c r="T214" s="117"/>
      <c r="U214" s="117"/>
      <c r="V214" s="117"/>
      <c r="W214" s="117"/>
      <c r="X214" s="117"/>
      <c r="Y214" s="117"/>
      <c r="Z214" s="117"/>
      <c r="AA214" s="118"/>
      <c r="AB214" s="144" t="s">
        <v>774</v>
      </c>
      <c r="AC214" s="145"/>
      <c r="AD214" s="145"/>
      <c r="AE214" s="150" t="s">
        <v>732</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45"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776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49.5"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51"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2">
      <c r="A248" s="190"/>
      <c r="B248" s="187"/>
      <c r="C248" s="181"/>
      <c r="D248" s="187"/>
      <c r="E248" s="128" t="s">
        <v>738</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5">
      <c r="A249" s="190"/>
      <c r="B249" s="187"/>
      <c r="C249" s="181"/>
      <c r="D249" s="187"/>
      <c r="E249" s="215"/>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217"/>
      <c r="AY249">
        <f>$AY$247</f>
        <v>1</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672</v>
      </c>
      <c r="D430" s="939"/>
      <c r="E430" s="175" t="s">
        <v>400</v>
      </c>
      <c r="F430" s="903"/>
      <c r="G430" s="904" t="s">
        <v>252</v>
      </c>
      <c r="H430" s="126"/>
      <c r="I430" s="126"/>
      <c r="J430" s="905" t="s">
        <v>716</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2">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758</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758</v>
      </c>
      <c r="AN434" s="208"/>
      <c r="AO434" s="208"/>
      <c r="AP434" s="337"/>
      <c r="AQ434" s="336" t="s">
        <v>716</v>
      </c>
      <c r="AR434" s="208"/>
      <c r="AS434" s="208"/>
      <c r="AT434" s="337"/>
      <c r="AU434" s="208" t="s">
        <v>716</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716</v>
      </c>
      <c r="AF435" s="208"/>
      <c r="AG435" s="208"/>
      <c r="AH435" s="337"/>
      <c r="AI435" s="336" t="s">
        <v>716</v>
      </c>
      <c r="AJ435" s="208"/>
      <c r="AK435" s="208"/>
      <c r="AL435" s="208"/>
      <c r="AM435" s="336" t="s">
        <v>758</v>
      </c>
      <c r="AN435" s="208"/>
      <c r="AO435" s="208"/>
      <c r="AP435" s="337"/>
      <c r="AQ435" s="336" t="s">
        <v>716</v>
      </c>
      <c r="AR435" s="208"/>
      <c r="AS435" s="208"/>
      <c r="AT435" s="337"/>
      <c r="AU435" s="208" t="s">
        <v>716</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2">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758</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758</v>
      </c>
      <c r="AN459" s="208"/>
      <c r="AO459" s="208"/>
      <c r="AP459" s="337"/>
      <c r="AQ459" s="336" t="s">
        <v>716</v>
      </c>
      <c r="AR459" s="208"/>
      <c r="AS459" s="208"/>
      <c r="AT459" s="337"/>
      <c r="AU459" s="208" t="s">
        <v>716</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716</v>
      </c>
      <c r="AF460" s="208"/>
      <c r="AG460" s="208"/>
      <c r="AH460" s="337"/>
      <c r="AI460" s="336" t="s">
        <v>716</v>
      </c>
      <c r="AJ460" s="208"/>
      <c r="AK460" s="208"/>
      <c r="AL460" s="208"/>
      <c r="AM460" s="336" t="s">
        <v>758</v>
      </c>
      <c r="AN460" s="208"/>
      <c r="AO460" s="208"/>
      <c r="AP460" s="337"/>
      <c r="AQ460" s="336" t="s">
        <v>716</v>
      </c>
      <c r="AR460" s="208"/>
      <c r="AS460" s="208"/>
      <c r="AT460" s="337"/>
      <c r="AU460" s="208" t="s">
        <v>716</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9" hidden="1" customHeight="1" x14ac:dyDescent="0.2">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403</v>
      </c>
      <c r="F484" s="176"/>
      <c r="G484" s="904" t="s">
        <v>252</v>
      </c>
      <c r="H484" s="126"/>
      <c r="I484" s="126"/>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9" hidden="1" customHeight="1" x14ac:dyDescent="0.2">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404</v>
      </c>
      <c r="F538" s="176"/>
      <c r="G538" s="904" t="s">
        <v>252</v>
      </c>
      <c r="H538" s="126"/>
      <c r="I538" s="126"/>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9" hidden="1" customHeight="1" x14ac:dyDescent="0.2">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403</v>
      </c>
      <c r="F592" s="176"/>
      <c r="G592" s="904" t="s">
        <v>252</v>
      </c>
      <c r="H592" s="126"/>
      <c r="I592" s="126"/>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9" hidden="1" customHeight="1" x14ac:dyDescent="0.2">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404</v>
      </c>
      <c r="F646" s="176"/>
      <c r="G646" s="904" t="s">
        <v>252</v>
      </c>
      <c r="H646" s="126"/>
      <c r="I646" s="126"/>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9" customHeight="1" x14ac:dyDescent="0.2">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5" customHeight="1" x14ac:dyDescent="0.2">
      <c r="A698" s="190"/>
      <c r="B698" s="187"/>
      <c r="C698" s="181"/>
      <c r="D698" s="187"/>
      <c r="E698" s="128" t="s">
        <v>766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4" customHeight="1" thickBot="1" x14ac:dyDescent="0.25">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8" t="s">
        <v>31</v>
      </c>
      <c r="AH701" s="380"/>
      <c r="AI701" s="380"/>
      <c r="AJ701" s="380"/>
      <c r="AK701" s="380"/>
      <c r="AL701" s="380"/>
      <c r="AM701" s="380"/>
      <c r="AN701" s="380"/>
      <c r="AO701" s="380"/>
      <c r="AP701" s="380"/>
      <c r="AQ701" s="380"/>
      <c r="AR701" s="380"/>
      <c r="AS701" s="380"/>
      <c r="AT701" s="380"/>
      <c r="AU701" s="380"/>
      <c r="AV701" s="380"/>
      <c r="AW701" s="380"/>
      <c r="AX701" s="829"/>
    </row>
    <row r="702" spans="1:51" ht="73.5" customHeight="1" x14ac:dyDescent="0.2">
      <c r="A702" s="875" t="s">
        <v>140</v>
      </c>
      <c r="B702" s="87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737</v>
      </c>
      <c r="AE702" s="342"/>
      <c r="AF702" s="342"/>
      <c r="AG702" s="383" t="s">
        <v>743</v>
      </c>
      <c r="AH702" s="384"/>
      <c r="AI702" s="384"/>
      <c r="AJ702" s="384"/>
      <c r="AK702" s="384"/>
      <c r="AL702" s="384"/>
      <c r="AM702" s="384"/>
      <c r="AN702" s="384"/>
      <c r="AO702" s="384"/>
      <c r="AP702" s="384"/>
      <c r="AQ702" s="384"/>
      <c r="AR702" s="384"/>
      <c r="AS702" s="384"/>
      <c r="AT702" s="384"/>
      <c r="AU702" s="384"/>
      <c r="AV702" s="384"/>
      <c r="AW702" s="384"/>
      <c r="AX702" s="385"/>
    </row>
    <row r="703" spans="1:51" ht="69.5" customHeight="1" x14ac:dyDescent="0.2">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0"/>
      <c r="AD703" s="322" t="s">
        <v>737</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67" customHeight="1" x14ac:dyDescent="0.2">
      <c r="A704" s="879"/>
      <c r="B704" s="880"/>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737</v>
      </c>
      <c r="AE704" s="786"/>
      <c r="AF704" s="786"/>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737</v>
      </c>
      <c r="AE705" s="718"/>
      <c r="AF705" s="718"/>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5"/>
      <c r="B706" s="646"/>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739</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740</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41.15" customHeight="1" x14ac:dyDescent="0.2">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737</v>
      </c>
      <c r="AE708" s="608"/>
      <c r="AF708" s="608"/>
      <c r="AG708" s="745" t="s">
        <v>747</v>
      </c>
      <c r="AH708" s="746"/>
      <c r="AI708" s="746"/>
      <c r="AJ708" s="746"/>
      <c r="AK708" s="746"/>
      <c r="AL708" s="746"/>
      <c r="AM708" s="746"/>
      <c r="AN708" s="746"/>
      <c r="AO708" s="746"/>
      <c r="AP708" s="746"/>
      <c r="AQ708" s="746"/>
      <c r="AR708" s="746"/>
      <c r="AS708" s="746"/>
      <c r="AT708" s="746"/>
      <c r="AU708" s="746"/>
      <c r="AV708" s="746"/>
      <c r="AW708" s="746"/>
      <c r="AX708" s="747"/>
    </row>
    <row r="709" spans="1:50" ht="63" customHeight="1" x14ac:dyDescent="0.2">
      <c r="A709" s="645"/>
      <c r="B709" s="647"/>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737</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5"/>
      <c r="B710" s="647"/>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741</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53.15" customHeight="1" x14ac:dyDescent="0.2">
      <c r="A711" s="645"/>
      <c r="B711" s="647"/>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2" t="s">
        <v>737</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56.25" customHeight="1" x14ac:dyDescent="0.2">
      <c r="A712" s="645"/>
      <c r="B712" s="647"/>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85" t="s">
        <v>737</v>
      </c>
      <c r="AE712" s="786"/>
      <c r="AF712" s="786"/>
      <c r="AG712" s="814" t="s">
        <v>769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5"/>
      <c r="B713" s="647"/>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742</v>
      </c>
      <c r="AE713" s="323"/>
      <c r="AF713" s="666"/>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742</v>
      </c>
      <c r="AE714" s="812"/>
      <c r="AF714" s="813"/>
      <c r="AG714" s="739" t="s">
        <v>407</v>
      </c>
      <c r="AH714" s="740"/>
      <c r="AI714" s="740"/>
      <c r="AJ714" s="740"/>
      <c r="AK714" s="740"/>
      <c r="AL714" s="740"/>
      <c r="AM714" s="740"/>
      <c r="AN714" s="740"/>
      <c r="AO714" s="740"/>
      <c r="AP714" s="740"/>
      <c r="AQ714" s="740"/>
      <c r="AR714" s="740"/>
      <c r="AS714" s="740"/>
      <c r="AT714" s="740"/>
      <c r="AU714" s="740"/>
      <c r="AV714" s="740"/>
      <c r="AW714" s="740"/>
      <c r="AX714" s="741"/>
    </row>
    <row r="715" spans="1:50" ht="49.5" customHeight="1" x14ac:dyDescent="0.2">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737</v>
      </c>
      <c r="AE715" s="608"/>
      <c r="AF715" s="659"/>
      <c r="AG715" s="745" t="s">
        <v>760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741</v>
      </c>
      <c r="AE716" s="630"/>
      <c r="AF716" s="630"/>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118" customHeight="1" x14ac:dyDescent="0.2">
      <c r="A717" s="645"/>
      <c r="B717" s="647"/>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761</v>
      </c>
      <c r="AE717" s="323"/>
      <c r="AF717" s="323"/>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67.5" customHeight="1" x14ac:dyDescent="0.2">
      <c r="A718" s="648"/>
      <c r="B718" s="649"/>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737</v>
      </c>
      <c r="AE718" s="323"/>
      <c r="AF718" s="323"/>
      <c r="AG718" s="130" t="s">
        <v>750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741</v>
      </c>
      <c r="AE719" s="608"/>
      <c r="AF719" s="608"/>
      <c r="AG719" s="128" t="s">
        <v>780</v>
      </c>
      <c r="AH719" s="108"/>
      <c r="AI719" s="108"/>
      <c r="AJ719" s="108"/>
      <c r="AK719" s="108"/>
      <c r="AL719" s="108"/>
      <c r="AM719" s="108"/>
      <c r="AN719" s="108"/>
      <c r="AO719" s="108"/>
      <c r="AP719" s="108"/>
      <c r="AQ719" s="108"/>
      <c r="AR719" s="108"/>
      <c r="AS719" s="108"/>
      <c r="AT719" s="108"/>
      <c r="AU719" s="108"/>
      <c r="AV719" s="108"/>
      <c r="AW719" s="108"/>
      <c r="AX719" s="129"/>
    </row>
    <row r="720" spans="1:50" ht="19.75" customHeight="1" x14ac:dyDescent="0.2">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81"/>
      <c r="B721" s="782"/>
      <c r="C721" s="293"/>
      <c r="D721" s="294"/>
      <c r="E721" s="294"/>
      <c r="F721" s="295"/>
      <c r="G721" s="284"/>
      <c r="H721" s="285"/>
      <c r="I721" s="77" t="str">
        <f>IF(OR(G721="　", G721=""), "", "-")</f>
        <v/>
      </c>
      <c r="J721" s="288" t="s">
        <v>780</v>
      </c>
      <c r="K721" s="288"/>
      <c r="L721" s="77" t="str">
        <f>IF(M721="","","-")</f>
        <v/>
      </c>
      <c r="M721" s="78"/>
      <c r="N721" s="301" t="s">
        <v>780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1.150000000000006" customHeight="1" x14ac:dyDescent="0.2">
      <c r="A726" s="643" t="s">
        <v>48</v>
      </c>
      <c r="B726" s="805"/>
      <c r="C726" s="819" t="s">
        <v>53</v>
      </c>
      <c r="D726" s="842"/>
      <c r="E726" s="842"/>
      <c r="F726" s="843"/>
      <c r="G726" s="580" t="s">
        <v>771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54.65" customHeight="1" thickBot="1" x14ac:dyDescent="0.25">
      <c r="A727" s="806"/>
      <c r="B727" s="807"/>
      <c r="C727" s="751" t="s">
        <v>57</v>
      </c>
      <c r="D727" s="752"/>
      <c r="E727" s="752"/>
      <c r="F727" s="753"/>
      <c r="G727" s="578" t="s">
        <v>759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34.5" customHeight="1" thickBot="1" x14ac:dyDescent="0.25">
      <c r="A729" s="637" t="s">
        <v>768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76.5" customHeight="1" thickBot="1" x14ac:dyDescent="0.25">
      <c r="A731" s="802" t="s">
        <v>138</v>
      </c>
      <c r="B731" s="803"/>
      <c r="C731" s="803"/>
      <c r="D731" s="803"/>
      <c r="E731" s="804"/>
      <c r="F731" s="732" t="s">
        <v>778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75" customHeight="1" thickBot="1" x14ac:dyDescent="0.25">
      <c r="A733" s="676" t="s">
        <v>138</v>
      </c>
      <c r="B733" s="677"/>
      <c r="C733" s="677"/>
      <c r="D733" s="677"/>
      <c r="E733" s="678"/>
      <c r="F733" s="640" t="s">
        <v>779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24.65" customHeight="1" thickBot="1" x14ac:dyDescent="0.25">
      <c r="A735" s="793" t="s">
        <v>777</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2">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2">
      <c r="A737" s="998" t="s">
        <v>673</v>
      </c>
      <c r="B737" s="211"/>
      <c r="C737" s="211"/>
      <c r="D737" s="212"/>
      <c r="E737" s="962" t="s">
        <v>733</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2">
      <c r="A738" s="361" t="s">
        <v>398</v>
      </c>
      <c r="B738" s="361"/>
      <c r="C738" s="361"/>
      <c r="D738" s="361"/>
      <c r="E738" s="962" t="s">
        <v>733</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2">
      <c r="A739" s="361" t="s">
        <v>397</v>
      </c>
      <c r="B739" s="361"/>
      <c r="C739" s="361"/>
      <c r="D739" s="361"/>
      <c r="E739" s="962" t="s">
        <v>733</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2">
      <c r="A740" s="361" t="s">
        <v>396</v>
      </c>
      <c r="B740" s="361"/>
      <c r="C740" s="361"/>
      <c r="D740" s="361"/>
      <c r="E740" s="962" t="s">
        <v>733</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2">
      <c r="A741" s="361" t="s">
        <v>395</v>
      </c>
      <c r="B741" s="361"/>
      <c r="C741" s="361"/>
      <c r="D741" s="361"/>
      <c r="E741" s="962" t="s">
        <v>733</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2">
      <c r="A742" s="361" t="s">
        <v>394</v>
      </c>
      <c r="B742" s="361"/>
      <c r="C742" s="361"/>
      <c r="D742" s="361"/>
      <c r="E742" s="962" t="s">
        <v>734</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2">
      <c r="A743" s="361" t="s">
        <v>393</v>
      </c>
      <c r="B743" s="361"/>
      <c r="C743" s="361"/>
      <c r="D743" s="361"/>
      <c r="E743" s="962" t="s">
        <v>735</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2">
      <c r="A744" s="361" t="s">
        <v>392</v>
      </c>
      <c r="B744" s="361"/>
      <c r="C744" s="361"/>
      <c r="D744" s="361"/>
      <c r="E744" s="962" t="s">
        <v>736</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2">
      <c r="A745" s="361" t="s">
        <v>391</v>
      </c>
      <c r="B745" s="361"/>
      <c r="C745" s="361"/>
      <c r="D745" s="361"/>
      <c r="E745" s="999" t="s">
        <v>736</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2">
      <c r="A746" s="361" t="s">
        <v>546</v>
      </c>
      <c r="B746" s="361"/>
      <c r="C746" s="361"/>
      <c r="D746" s="361"/>
      <c r="E746" s="968" t="s">
        <v>711</v>
      </c>
      <c r="F746" s="966"/>
      <c r="G746" s="966"/>
      <c r="H746" s="100" t="str">
        <f>IF(E746="","","-")</f>
        <v>-</v>
      </c>
      <c r="I746" s="966"/>
      <c r="J746" s="966"/>
      <c r="K746" s="100" t="str">
        <f>IF(I746="","","-")</f>
        <v/>
      </c>
      <c r="L746" s="967">
        <v>11</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2">
      <c r="A747" s="361" t="s">
        <v>510</v>
      </c>
      <c r="B747" s="361"/>
      <c r="C747" s="361"/>
      <c r="D747" s="361"/>
      <c r="E747" s="968" t="s">
        <v>711</v>
      </c>
      <c r="F747" s="966"/>
      <c r="G747" s="966"/>
      <c r="H747" s="100" t="str">
        <f>IF(E747="","","-")</f>
        <v>-</v>
      </c>
      <c r="I747" s="966"/>
      <c r="J747" s="966"/>
      <c r="K747" s="100" t="str">
        <f>IF(I747="","","-")</f>
        <v/>
      </c>
      <c r="L747" s="967">
        <v>11</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4" customHeight="1" x14ac:dyDescent="0.2">
      <c r="A748" s="617" t="s">
        <v>385</v>
      </c>
      <c r="B748" s="618"/>
      <c r="C748" s="618"/>
      <c r="D748" s="618"/>
      <c r="E748" s="618"/>
      <c r="F748" s="61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hidden="1" customHeight="1" x14ac:dyDescent="0.2">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hidden="1" customHeight="1" x14ac:dyDescent="0.2">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hidden="1" customHeight="1" x14ac:dyDescent="0.2">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x14ac:dyDescent="0.2">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31" t="s">
        <v>387</v>
      </c>
      <c r="B787" s="632"/>
      <c r="C787" s="632"/>
      <c r="D787" s="632"/>
      <c r="E787" s="632"/>
      <c r="F787" s="633"/>
      <c r="G787" s="598" t="s">
        <v>361</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362</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2">
      <c r="A788" s="634"/>
      <c r="B788" s="635"/>
      <c r="C788" s="635"/>
      <c r="D788" s="635"/>
      <c r="E788" s="635"/>
      <c r="F788" s="636"/>
      <c r="G788" s="819"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9"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58" customHeight="1" x14ac:dyDescent="0.2">
      <c r="A789" s="634"/>
      <c r="B789" s="635"/>
      <c r="C789" s="635"/>
      <c r="D789" s="635"/>
      <c r="E789" s="635"/>
      <c r="F789" s="636"/>
      <c r="G789" s="673" t="s">
        <v>752</v>
      </c>
      <c r="H789" s="674"/>
      <c r="I789" s="674"/>
      <c r="J789" s="674"/>
      <c r="K789" s="675"/>
      <c r="L789" s="839" t="s">
        <v>751</v>
      </c>
      <c r="M789" s="668"/>
      <c r="N789" s="668"/>
      <c r="O789" s="668"/>
      <c r="P789" s="668"/>
      <c r="Q789" s="668"/>
      <c r="R789" s="668"/>
      <c r="S789" s="668"/>
      <c r="T789" s="668"/>
      <c r="U789" s="668"/>
      <c r="V789" s="668"/>
      <c r="W789" s="668"/>
      <c r="X789" s="669"/>
      <c r="Y789" s="386">
        <v>17</v>
      </c>
      <c r="Z789" s="387"/>
      <c r="AA789" s="387"/>
      <c r="AB789" s="808"/>
      <c r="AC789" s="673" t="s">
        <v>758</v>
      </c>
      <c r="AD789" s="674"/>
      <c r="AE789" s="674"/>
      <c r="AF789" s="674"/>
      <c r="AG789" s="675"/>
      <c r="AH789" s="667" t="s">
        <v>758</v>
      </c>
      <c r="AI789" s="668"/>
      <c r="AJ789" s="668"/>
      <c r="AK789" s="668"/>
      <c r="AL789" s="668"/>
      <c r="AM789" s="668"/>
      <c r="AN789" s="668"/>
      <c r="AO789" s="668"/>
      <c r="AP789" s="668"/>
      <c r="AQ789" s="668"/>
      <c r="AR789" s="668"/>
      <c r="AS789" s="668"/>
      <c r="AT789" s="669"/>
      <c r="AU789" s="386" t="s">
        <v>758</v>
      </c>
      <c r="AV789" s="387"/>
      <c r="AW789" s="387"/>
      <c r="AX789" s="388"/>
    </row>
    <row r="790" spans="1:51" ht="61.5" customHeight="1" x14ac:dyDescent="0.2">
      <c r="A790" s="634"/>
      <c r="B790" s="635"/>
      <c r="C790" s="635"/>
      <c r="D790" s="635"/>
      <c r="E790" s="635"/>
      <c r="F790" s="636"/>
      <c r="G790" s="609" t="s">
        <v>753</v>
      </c>
      <c r="H790" s="610"/>
      <c r="I790" s="610"/>
      <c r="J790" s="610"/>
      <c r="K790" s="611"/>
      <c r="L790" s="601" t="s">
        <v>751</v>
      </c>
      <c r="M790" s="602"/>
      <c r="N790" s="602"/>
      <c r="O790" s="602"/>
      <c r="P790" s="602"/>
      <c r="Q790" s="602"/>
      <c r="R790" s="602"/>
      <c r="S790" s="602"/>
      <c r="T790" s="602"/>
      <c r="U790" s="602"/>
      <c r="V790" s="602"/>
      <c r="W790" s="602"/>
      <c r="X790" s="603"/>
      <c r="Y790" s="604">
        <v>0</v>
      </c>
      <c r="Z790" s="605"/>
      <c r="AA790" s="605"/>
      <c r="AB790" s="615"/>
      <c r="AC790" s="609" t="s">
        <v>758</v>
      </c>
      <c r="AD790" s="610"/>
      <c r="AE790" s="610"/>
      <c r="AF790" s="610"/>
      <c r="AG790" s="611"/>
      <c r="AH790" s="809" t="s">
        <v>758</v>
      </c>
      <c r="AI790" s="602"/>
      <c r="AJ790" s="602"/>
      <c r="AK790" s="602"/>
      <c r="AL790" s="602"/>
      <c r="AM790" s="602"/>
      <c r="AN790" s="602"/>
      <c r="AO790" s="602"/>
      <c r="AP790" s="602"/>
      <c r="AQ790" s="602"/>
      <c r="AR790" s="602"/>
      <c r="AS790" s="602"/>
      <c r="AT790" s="603"/>
      <c r="AU790" s="604" t="s">
        <v>758</v>
      </c>
      <c r="AV790" s="605"/>
      <c r="AW790" s="605"/>
      <c r="AX790" s="606"/>
    </row>
    <row r="791" spans="1:51" ht="24.75" hidden="1" customHeight="1" x14ac:dyDescent="0.2">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2">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2">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2">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2">
      <c r="A799" s="634"/>
      <c r="B799" s="635"/>
      <c r="C799" s="635"/>
      <c r="D799" s="635"/>
      <c r="E799" s="635"/>
      <c r="F799" s="636"/>
      <c r="G799" s="830" t="s">
        <v>20</v>
      </c>
      <c r="H799" s="831"/>
      <c r="I799" s="831"/>
      <c r="J799" s="831"/>
      <c r="K799" s="831"/>
      <c r="L799" s="832"/>
      <c r="M799" s="833"/>
      <c r="N799" s="833"/>
      <c r="O799" s="833"/>
      <c r="P799" s="833"/>
      <c r="Q799" s="833"/>
      <c r="R799" s="833"/>
      <c r="S799" s="833"/>
      <c r="T799" s="833"/>
      <c r="U799" s="833"/>
      <c r="V799" s="833"/>
      <c r="W799" s="833"/>
      <c r="X799" s="834"/>
      <c r="Y799" s="835">
        <f>SUM(Y789:AB798)</f>
        <v>17</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0</v>
      </c>
      <c r="AV799" s="836"/>
      <c r="AW799" s="836"/>
      <c r="AX799" s="838"/>
    </row>
    <row r="800" spans="1:51" ht="24.75" hidden="1" customHeight="1" x14ac:dyDescent="0.2">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x14ac:dyDescent="0.2">
      <c r="A801" s="634"/>
      <c r="B801" s="635"/>
      <c r="C801" s="635"/>
      <c r="D801" s="635"/>
      <c r="E801" s="635"/>
      <c r="F801" s="636"/>
      <c r="G801" s="819"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9"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2">
      <c r="A802" s="634"/>
      <c r="B802" s="635"/>
      <c r="C802" s="635"/>
      <c r="D802" s="635"/>
      <c r="E802" s="635"/>
      <c r="F802" s="636"/>
      <c r="G802" s="673"/>
      <c r="H802" s="674"/>
      <c r="I802" s="674"/>
      <c r="J802" s="674"/>
      <c r="K802" s="675"/>
      <c r="L802" s="839"/>
      <c r="M802" s="668"/>
      <c r="N802" s="668"/>
      <c r="O802" s="668"/>
      <c r="P802" s="668"/>
      <c r="Q802" s="668"/>
      <c r="R802" s="668"/>
      <c r="S802" s="668"/>
      <c r="T802" s="668"/>
      <c r="U802" s="668"/>
      <c r="V802" s="668"/>
      <c r="W802" s="668"/>
      <c r="X802" s="669"/>
      <c r="Y802" s="386"/>
      <c r="Z802" s="387"/>
      <c r="AA802" s="387"/>
      <c r="AB802" s="808"/>
      <c r="AC802" s="673"/>
      <c r="AD802" s="674"/>
      <c r="AE802" s="674"/>
      <c r="AF802" s="674"/>
      <c r="AG802" s="675"/>
      <c r="AH802" s="839"/>
      <c r="AI802" s="668"/>
      <c r="AJ802" s="668"/>
      <c r="AK802" s="668"/>
      <c r="AL802" s="668"/>
      <c r="AM802" s="668"/>
      <c r="AN802" s="668"/>
      <c r="AO802" s="668"/>
      <c r="AP802" s="668"/>
      <c r="AQ802" s="668"/>
      <c r="AR802" s="668"/>
      <c r="AS802" s="668"/>
      <c r="AT802" s="669"/>
      <c r="AU802" s="386"/>
      <c r="AV802" s="387"/>
      <c r="AW802" s="387"/>
      <c r="AX802" s="388"/>
      <c r="AY802">
        <f t="shared" ref="AY802:AY812" si="115">$AY$800</f>
        <v>0</v>
      </c>
    </row>
    <row r="803" spans="1:51"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2">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2">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2">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2">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5">
      <c r="A812" s="634"/>
      <c r="B812" s="635"/>
      <c r="C812" s="635"/>
      <c r="D812" s="635"/>
      <c r="E812" s="635"/>
      <c r="F812" s="636"/>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2">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2">
      <c r="A814" s="634"/>
      <c r="B814" s="635"/>
      <c r="C814" s="635"/>
      <c r="D814" s="635"/>
      <c r="E814" s="635"/>
      <c r="F814" s="636"/>
      <c r="G814" s="819"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9"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2">
      <c r="A815" s="634"/>
      <c r="B815" s="635"/>
      <c r="C815" s="635"/>
      <c r="D815" s="635"/>
      <c r="E815" s="635"/>
      <c r="F815" s="636"/>
      <c r="G815" s="673"/>
      <c r="H815" s="674"/>
      <c r="I815" s="674"/>
      <c r="J815" s="674"/>
      <c r="K815" s="675"/>
      <c r="L815" s="839"/>
      <c r="M815" s="668"/>
      <c r="N815" s="668"/>
      <c r="O815" s="668"/>
      <c r="P815" s="668"/>
      <c r="Q815" s="668"/>
      <c r="R815" s="668"/>
      <c r="S815" s="668"/>
      <c r="T815" s="668"/>
      <c r="U815" s="668"/>
      <c r="V815" s="668"/>
      <c r="W815" s="668"/>
      <c r="X815" s="669"/>
      <c r="Y815" s="386"/>
      <c r="Z815" s="387"/>
      <c r="AA815" s="387"/>
      <c r="AB815" s="808"/>
      <c r="AC815" s="673"/>
      <c r="AD815" s="674"/>
      <c r="AE815" s="674"/>
      <c r="AF815" s="674"/>
      <c r="AG815" s="675"/>
      <c r="AH815" s="839"/>
      <c r="AI815" s="668"/>
      <c r="AJ815" s="668"/>
      <c r="AK815" s="668"/>
      <c r="AL815" s="668"/>
      <c r="AM815" s="668"/>
      <c r="AN815" s="668"/>
      <c r="AO815" s="668"/>
      <c r="AP815" s="668"/>
      <c r="AQ815" s="668"/>
      <c r="AR815" s="668"/>
      <c r="AS815" s="668"/>
      <c r="AT815" s="669"/>
      <c r="AU815" s="386"/>
      <c r="AV815" s="387"/>
      <c r="AW815" s="387"/>
      <c r="AX815" s="388"/>
      <c r="AY815">
        <f t="shared" ref="AY815:AY825" si="116">$AY$813</f>
        <v>0</v>
      </c>
    </row>
    <row r="816" spans="1:51"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2">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2">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2">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2">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5">
      <c r="A825" s="634"/>
      <c r="B825" s="635"/>
      <c r="C825" s="635"/>
      <c r="D825" s="635"/>
      <c r="E825" s="635"/>
      <c r="F825" s="636"/>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2">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2">
      <c r="A827" s="634"/>
      <c r="B827" s="635"/>
      <c r="C827" s="635"/>
      <c r="D827" s="635"/>
      <c r="E827" s="635"/>
      <c r="F827" s="636"/>
      <c r="G827" s="819"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9"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2">
      <c r="A828" s="634"/>
      <c r="B828" s="635"/>
      <c r="C828" s="635"/>
      <c r="D828" s="635"/>
      <c r="E828" s="635"/>
      <c r="F828" s="636"/>
      <c r="G828" s="673"/>
      <c r="H828" s="674"/>
      <c r="I828" s="674"/>
      <c r="J828" s="674"/>
      <c r="K828" s="675"/>
      <c r="L828" s="839"/>
      <c r="M828" s="668"/>
      <c r="N828" s="668"/>
      <c r="O828" s="668"/>
      <c r="P828" s="668"/>
      <c r="Q828" s="668"/>
      <c r="R828" s="668"/>
      <c r="S828" s="668"/>
      <c r="T828" s="668"/>
      <c r="U828" s="668"/>
      <c r="V828" s="668"/>
      <c r="W828" s="668"/>
      <c r="X828" s="669"/>
      <c r="Y828" s="386"/>
      <c r="Z828" s="387"/>
      <c r="AA828" s="387"/>
      <c r="AB828" s="808"/>
      <c r="AC828" s="673"/>
      <c r="AD828" s="674"/>
      <c r="AE828" s="674"/>
      <c r="AF828" s="674"/>
      <c r="AG828" s="675"/>
      <c r="AH828" s="839"/>
      <c r="AI828" s="668"/>
      <c r="AJ828" s="668"/>
      <c r="AK828" s="668"/>
      <c r="AL828" s="668"/>
      <c r="AM828" s="668"/>
      <c r="AN828" s="668"/>
      <c r="AO828" s="668"/>
      <c r="AP828" s="668"/>
      <c r="AQ828" s="668"/>
      <c r="AR828" s="668"/>
      <c r="AS828" s="668"/>
      <c r="AT828" s="669"/>
      <c r="AU828" s="386"/>
      <c r="AV828" s="387"/>
      <c r="AW828" s="387"/>
      <c r="AX828" s="388"/>
      <c r="AY828">
        <f t="shared" ref="AY828:AY838" si="117">$AY$826</f>
        <v>0</v>
      </c>
    </row>
    <row r="829" spans="1:51"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2">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2">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2">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2">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2">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2">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2">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2">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2">
      <c r="A838" s="634"/>
      <c r="B838" s="635"/>
      <c r="C838" s="635"/>
      <c r="D838" s="635"/>
      <c r="E838" s="635"/>
      <c r="F838" s="636"/>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5">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4" customHeight="1" x14ac:dyDescent="0.2">
      <c r="A845" s="370">
        <v>1</v>
      </c>
      <c r="B845" s="370">
        <v>1</v>
      </c>
      <c r="C845" s="358" t="s">
        <v>754</v>
      </c>
      <c r="D845" s="343"/>
      <c r="E845" s="343"/>
      <c r="F845" s="343"/>
      <c r="G845" s="343"/>
      <c r="H845" s="343"/>
      <c r="I845" s="343"/>
      <c r="J845" s="344">
        <v>4010005014503</v>
      </c>
      <c r="K845" s="345"/>
      <c r="L845" s="345"/>
      <c r="M845" s="345"/>
      <c r="N845" s="345"/>
      <c r="O845" s="345"/>
      <c r="P845" s="373" t="s">
        <v>755</v>
      </c>
      <c r="Q845" s="374"/>
      <c r="R845" s="374"/>
      <c r="S845" s="374"/>
      <c r="T845" s="374"/>
      <c r="U845" s="374"/>
      <c r="V845" s="374"/>
      <c r="W845" s="374"/>
      <c r="X845" s="374"/>
      <c r="Y845" s="347">
        <v>17</v>
      </c>
      <c r="Z845" s="348"/>
      <c r="AA845" s="348"/>
      <c r="AB845" s="349"/>
      <c r="AC845" s="909" t="s">
        <v>757</v>
      </c>
      <c r="AD845" s="910"/>
      <c r="AE845" s="910"/>
      <c r="AF845" s="910"/>
      <c r="AG845" s="910"/>
      <c r="AH845" s="366" t="s">
        <v>716</v>
      </c>
      <c r="AI845" s="367"/>
      <c r="AJ845" s="367"/>
      <c r="AK845" s="367"/>
      <c r="AL845" s="354" t="s">
        <v>716</v>
      </c>
      <c r="AM845" s="355"/>
      <c r="AN845" s="355"/>
      <c r="AO845" s="356"/>
      <c r="AP845" s="357" t="s">
        <v>716</v>
      </c>
      <c r="AQ845" s="357"/>
      <c r="AR845" s="357"/>
      <c r="AS845" s="357"/>
      <c r="AT845" s="357"/>
      <c r="AU845" s="357"/>
      <c r="AV845" s="357"/>
      <c r="AW845" s="357"/>
      <c r="AX845" s="357"/>
    </row>
    <row r="846" spans="1:51" ht="50.5" customHeight="1" x14ac:dyDescent="0.2">
      <c r="A846" s="370">
        <v>2</v>
      </c>
      <c r="B846" s="370">
        <v>1</v>
      </c>
      <c r="C846" s="343" t="s">
        <v>754</v>
      </c>
      <c r="D846" s="343"/>
      <c r="E846" s="343"/>
      <c r="F846" s="343"/>
      <c r="G846" s="343"/>
      <c r="H846" s="343"/>
      <c r="I846" s="343"/>
      <c r="J846" s="344">
        <v>4010005014503</v>
      </c>
      <c r="K846" s="345"/>
      <c r="L846" s="345"/>
      <c r="M846" s="345"/>
      <c r="N846" s="345"/>
      <c r="O846" s="345"/>
      <c r="P846" s="373" t="s">
        <v>756</v>
      </c>
      <c r="Q846" s="374"/>
      <c r="R846" s="374"/>
      <c r="S846" s="374"/>
      <c r="T846" s="374"/>
      <c r="U846" s="374"/>
      <c r="V846" s="374"/>
      <c r="W846" s="374"/>
      <c r="X846" s="374"/>
      <c r="Y846" s="347">
        <v>0</v>
      </c>
      <c r="Z846" s="348"/>
      <c r="AA846" s="348"/>
      <c r="AB846" s="349"/>
      <c r="AC846" s="909" t="s">
        <v>757</v>
      </c>
      <c r="AD846" s="909"/>
      <c r="AE846" s="909"/>
      <c r="AF846" s="909"/>
      <c r="AG846" s="909"/>
      <c r="AH846" s="366" t="s">
        <v>716</v>
      </c>
      <c r="AI846" s="367"/>
      <c r="AJ846" s="367"/>
      <c r="AK846" s="367"/>
      <c r="AL846" s="354" t="s">
        <v>716</v>
      </c>
      <c r="AM846" s="355"/>
      <c r="AN846" s="355"/>
      <c r="AO846" s="356"/>
      <c r="AP846" s="357" t="s">
        <v>716</v>
      </c>
      <c r="AQ846" s="357"/>
      <c r="AR846" s="357"/>
      <c r="AS846" s="357"/>
      <c r="AT846" s="357"/>
      <c r="AU846" s="357"/>
      <c r="AV846" s="357"/>
      <c r="AW846" s="357"/>
      <c r="AX846" s="357"/>
      <c r="AY846">
        <f>COUNTA($C$846)</f>
        <v>1</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3.5"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2">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330</v>
      </c>
      <c r="AQ1109" s="365"/>
      <c r="AR1109" s="365"/>
      <c r="AS1109" s="365"/>
      <c r="AT1109" s="365"/>
      <c r="AU1109" s="365"/>
      <c r="AV1109" s="365"/>
      <c r="AW1109" s="365"/>
      <c r="AX1109" s="365"/>
    </row>
    <row r="1110" spans="1:51" ht="44.25" hidden="1" customHeight="1" x14ac:dyDescent="0.2">
      <c r="A1110" s="370">
        <v>1</v>
      </c>
      <c r="B1110" s="370">
        <v>1</v>
      </c>
      <c r="C1110" s="371"/>
      <c r="D1110" s="372"/>
      <c r="E1110" s="150"/>
      <c r="F1110" s="369"/>
      <c r="G1110" s="369"/>
      <c r="H1110" s="369"/>
      <c r="I1110" s="369"/>
      <c r="J1110" s="344"/>
      <c r="K1110" s="345"/>
      <c r="L1110" s="345"/>
      <c r="M1110" s="345"/>
      <c r="N1110" s="345"/>
      <c r="O1110" s="345"/>
      <c r="P1110" s="373"/>
      <c r="Q1110" s="374"/>
      <c r="R1110" s="374"/>
      <c r="S1110" s="374"/>
      <c r="T1110" s="374"/>
      <c r="U1110" s="374"/>
      <c r="V1110" s="374"/>
      <c r="W1110" s="374"/>
      <c r="X1110" s="374"/>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44.25" hidden="1" customHeight="1" x14ac:dyDescent="0.2">
      <c r="A1111" s="370">
        <v>2</v>
      </c>
      <c r="B1111" s="370">
        <v>1</v>
      </c>
      <c r="C1111" s="371"/>
      <c r="D1111" s="372"/>
      <c r="E1111" s="150"/>
      <c r="F1111" s="369"/>
      <c r="G1111" s="369"/>
      <c r="H1111" s="369"/>
      <c r="I1111" s="369"/>
      <c r="J1111" s="344"/>
      <c r="K1111" s="345"/>
      <c r="L1111" s="345"/>
      <c r="M1111" s="345"/>
      <c r="N1111" s="345"/>
      <c r="O1111" s="345"/>
      <c r="P1111" s="373"/>
      <c r="Q1111" s="374"/>
      <c r="R1111" s="374"/>
      <c r="S1111" s="374"/>
      <c r="T1111" s="374"/>
      <c r="U1111" s="374"/>
      <c r="V1111" s="374"/>
      <c r="W1111" s="374"/>
      <c r="X1111" s="374"/>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90">
    <cfRule type="expression" dxfId="2791" priority="13887">
      <formula>IF(RIGHT(TEXT(Y790,"0.#"),1)=".",FALSE,TRUE)</formula>
    </cfRule>
    <cfRule type="expression" dxfId="2790" priority="13888">
      <formula>IF(RIGHT(TEXT(Y790,"0.#"),1)=".",TRUE,FALSE)</formula>
    </cfRule>
  </conditionalFormatting>
  <conditionalFormatting sqref="Y799">
    <cfRule type="expression" dxfId="2789" priority="13883">
      <formula>IF(RIGHT(TEXT(Y799,"0.#"),1)=".",FALSE,TRUE)</formula>
    </cfRule>
    <cfRule type="expression" dxfId="2788" priority="13884">
      <formula>IF(RIGHT(TEXT(Y799,"0.#"),1)=".",TRUE,FALSE)</formula>
    </cfRule>
  </conditionalFormatting>
  <conditionalFormatting sqref="Y830:Y837 Y828 Y817:Y824 Y815 Y804:Y811 Y802">
    <cfRule type="expression" dxfId="2787" priority="13665">
      <formula>IF(RIGHT(TEXT(Y802,"0.#"),1)=".",FALSE,TRUE)</formula>
    </cfRule>
    <cfRule type="expression" dxfId="2786" priority="13666">
      <formula>IF(RIGHT(TEXT(Y802,"0.#"),1)=".",TRUE,FALSE)</formula>
    </cfRule>
  </conditionalFormatting>
  <conditionalFormatting sqref="P15:AJ17 P13:AX13 AR15:AX15">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91:Y798 Y789">
    <cfRule type="expression" dxfId="2779" priority="13689">
      <formula>IF(RIGHT(TEXT(Y789,"0.#"),1)=".",FALSE,TRUE)</formula>
    </cfRule>
    <cfRule type="expression" dxfId="2778" priority="13690">
      <formula>IF(RIGHT(TEXT(Y789,"0.#"),1)=".",TRUE,FALSE)</formula>
    </cfRule>
  </conditionalFormatting>
  <conditionalFormatting sqref="AU790">
    <cfRule type="expression" dxfId="2777" priority="13687">
      <formula>IF(RIGHT(TEXT(AU790,"0.#"),1)=".",FALSE,TRUE)</formula>
    </cfRule>
    <cfRule type="expression" dxfId="2776" priority="13688">
      <formula>IF(RIGHT(TEXT(AU790,"0.#"),1)=".",TRUE,FALSE)</formula>
    </cfRule>
  </conditionalFormatting>
  <conditionalFormatting sqref="AU799">
    <cfRule type="expression" dxfId="2775" priority="13685">
      <formula>IF(RIGHT(TEXT(AU799,"0.#"),1)=".",FALSE,TRUE)</formula>
    </cfRule>
    <cfRule type="expression" dxfId="2774" priority="13686">
      <formula>IF(RIGHT(TEXT(AU799,"0.#"),1)=".",TRUE,FALSE)</formula>
    </cfRule>
  </conditionalFormatting>
  <conditionalFormatting sqref="AU791:AU798 AU789">
    <cfRule type="expression" dxfId="2773" priority="13683">
      <formula>IF(RIGHT(TEXT(AU789,"0.#"),1)=".",FALSE,TRUE)</formula>
    </cfRule>
    <cfRule type="expression" dxfId="2772" priority="13684">
      <formula>IF(RIGHT(TEXT(AU789,"0.#"),1)=".",TRUE,FALSE)</formula>
    </cfRule>
  </conditionalFormatting>
  <conditionalFormatting sqref="Y829 Y816 Y803">
    <cfRule type="expression" dxfId="2771" priority="13669">
      <formula>IF(RIGHT(TEXT(Y803,"0.#"),1)=".",FALSE,TRUE)</formula>
    </cfRule>
    <cfRule type="expression" dxfId="2770" priority="13670">
      <formula>IF(RIGHT(TEXT(Y803,"0.#"),1)=".",TRUE,FALSE)</formula>
    </cfRule>
  </conditionalFormatting>
  <conditionalFormatting sqref="Y838 Y825 Y812">
    <cfRule type="expression" dxfId="2769" priority="13667">
      <formula>IF(RIGHT(TEXT(Y812,"0.#"),1)=".",FALSE,TRUE)</formula>
    </cfRule>
    <cfRule type="expression" dxfId="2768" priority="13668">
      <formula>IF(RIGHT(TEXT(Y812,"0.#"),1)=".",TRUE,FALSE)</formula>
    </cfRule>
  </conditionalFormatting>
  <conditionalFormatting sqref="AU829 AU816 AU803">
    <cfRule type="expression" dxfId="2767" priority="13663">
      <formula>IF(RIGHT(TEXT(AU803,"0.#"),1)=".",FALSE,TRUE)</formula>
    </cfRule>
    <cfRule type="expression" dxfId="2766" priority="13664">
      <formula>IF(RIGHT(TEXT(AU803,"0.#"),1)=".",TRUE,FALSE)</formula>
    </cfRule>
  </conditionalFormatting>
  <conditionalFormatting sqref="AU838 AU825 AU812">
    <cfRule type="expression" dxfId="2765" priority="13661">
      <formula>IF(RIGHT(TEXT(AU812,"0.#"),1)=".",FALSE,TRUE)</formula>
    </cfRule>
    <cfRule type="expression" dxfId="2764" priority="13662">
      <formula>IF(RIGHT(TEXT(AU812,"0.#"),1)=".",TRUE,FALSE)</formula>
    </cfRule>
  </conditionalFormatting>
  <conditionalFormatting sqref="AU830:AU837 AU828 AU817:AU824 AU815 AU804:AU811 AU802">
    <cfRule type="expression" dxfId="2763" priority="13659">
      <formula>IF(RIGHT(TEXT(AU802,"0.#"),1)=".",FALSE,TRUE)</formula>
    </cfRule>
    <cfRule type="expression" dxfId="2762" priority="13660">
      <formula>IF(RIGHT(TEXT(AU802,"0.#"),1)=".",TRUE,FALSE)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AM435">
    <cfRule type="expression" dxfId="2521" priority="13025">
      <formula>IF(RIGHT(TEXT(AM433,"0.#"),1)=".",FALSE,TRUE)</formula>
    </cfRule>
    <cfRule type="expression" dxfId="2520" priority="13026">
      <formula>IF(RIGHT(TEXT(AM433,"0.#"),1)=".",TRUE,FALSE)</formula>
    </cfRule>
  </conditionalFormatting>
  <conditionalFormatting sqref="AU433">
    <cfRule type="expression" dxfId="2519" priority="13013">
      <formula>IF(RIGHT(TEXT(AU433,"0.#"),1)=".",FALSE,TRUE)</formula>
    </cfRule>
    <cfRule type="expression" dxfId="2518" priority="13014">
      <formula>IF(RIGHT(TEXT(AU433,"0.#"),1)=".",TRUE,FALSE)</formula>
    </cfRule>
  </conditionalFormatting>
  <conditionalFormatting sqref="AU434">
    <cfRule type="expression" dxfId="2517" priority="13011">
      <formula>IF(RIGHT(TEXT(AU434,"0.#"),1)=".",FALSE,TRUE)</formula>
    </cfRule>
    <cfRule type="expression" dxfId="2516" priority="13012">
      <formula>IF(RIGHT(TEXT(AU434,"0.#"),1)=".",TRUE,FALSE)</formula>
    </cfRule>
  </conditionalFormatting>
  <conditionalFormatting sqref="AU435">
    <cfRule type="expression" dxfId="2515" priority="13009">
      <formula>IF(RIGHT(TEXT(AU435,"0.#"),1)=".",FALSE,TRUE)</formula>
    </cfRule>
    <cfRule type="expression" dxfId="2514" priority="13010">
      <formula>IF(RIGHT(TEXT(AU435,"0.#"),1)=".",TRUE,FALSE)</formula>
    </cfRule>
  </conditionalFormatting>
  <conditionalFormatting sqref="AI435">
    <cfRule type="expression" dxfId="2513" priority="12943">
      <formula>IF(RIGHT(TEXT(AI435,"0.#"),1)=".",FALSE,TRUE)</formula>
    </cfRule>
    <cfRule type="expression" dxfId="2512" priority="12944">
      <formula>IF(RIGHT(TEXT(AI435,"0.#"),1)=".",TRUE,FALSE)</formula>
    </cfRule>
  </conditionalFormatting>
  <conditionalFormatting sqref="AI433">
    <cfRule type="expression" dxfId="2511" priority="12947">
      <formula>IF(RIGHT(TEXT(AI433,"0.#"),1)=".",FALSE,TRUE)</formula>
    </cfRule>
    <cfRule type="expression" dxfId="2510" priority="12948">
      <formula>IF(RIGHT(TEXT(AI433,"0.#"),1)=".",TRUE,FALSE)</formula>
    </cfRule>
  </conditionalFormatting>
  <conditionalFormatting sqref="AI434">
    <cfRule type="expression" dxfId="2509" priority="12945">
      <formula>IF(RIGHT(TEXT(AI434,"0.#"),1)=".",FALSE,TRUE)</formula>
    </cfRule>
    <cfRule type="expression" dxfId="2508" priority="12946">
      <formula>IF(RIGHT(TEXT(AI434,"0.#"),1)=".",TRUE,FALSE)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47:AO874">
    <cfRule type="expression" dxfId="2501" priority="6637">
      <formula>IF(AND(AL847&gt;=0, RIGHT(TEXT(AL847,"0.#"),1)&lt;&gt;"."),TRUE,FALSE)</formula>
    </cfRule>
    <cfRule type="expression" dxfId="2500" priority="6638">
      <formula>IF(AND(AL847&gt;=0, RIGHT(TEXT(AL847,"0.#"),1)="."),TRUE,FALSE)</formula>
    </cfRule>
    <cfRule type="expression" dxfId="2499" priority="6639">
      <formula>IF(AND(AL847&lt;0, RIGHT(TEXT(AL847,"0.#"),1)&lt;&gt;"."),TRUE,FALSE)</formula>
    </cfRule>
    <cfRule type="expression" dxfId="2498" priority="6640">
      <formula>IF(AND(AL847&lt;0, RIGHT(TEXT(AL847,"0.#"),1)="."),TRUE,FALSE)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AM460">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74">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10:AO1139">
    <cfRule type="expression" dxfId="2399" priority="2871">
      <formula>IF(AND(AL1110&gt;=0, RIGHT(TEXT(AL1110,"0.#"),1)&lt;&gt;"."),TRUE,FALSE)</formula>
    </cfRule>
    <cfRule type="expression" dxfId="2398" priority="2872">
      <formula>IF(AND(AL1110&gt;=0, RIGHT(TEXT(AL1110,"0.#"),1)="."),TRUE,FALSE)</formula>
    </cfRule>
    <cfRule type="expression" dxfId="2397" priority="2873">
      <formula>IF(AND(AL1110&lt;0, RIGHT(TEXT(AL1110,"0.#"),1)&lt;&gt;"."),TRUE,FALSE)</formula>
    </cfRule>
    <cfRule type="expression" dxfId="2396" priority="2874">
      <formula>IF(AND(AL1110&lt;0, RIGHT(TEXT(AL1110,"0.#"),1)="."),TRUE,FALSE)</formula>
    </cfRule>
  </conditionalFormatting>
  <conditionalFormatting sqref="Y1112:Y1139">
    <cfRule type="expression" dxfId="2395" priority="2869">
      <formula>IF(RIGHT(TEXT(Y1112,"0.#"),1)=".",FALSE,TRUE)</formula>
    </cfRule>
    <cfRule type="expression" dxfId="2394" priority="2870">
      <formula>IF(RIGHT(TEXT(Y1112,"0.#"),1)=".",TRUE,FALSE)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Y1110:Y1111">
    <cfRule type="expression" dxfId="707" priority="7">
      <formula>IF(RIGHT(TEXT(Y1110,"0.#"),1)=".",FALSE,TRUE)</formula>
    </cfRule>
    <cfRule type="expression" dxfId="706" priority="8">
      <formula>IF(RIGHT(TEXT(Y1110,"0.#"),1)=".",TRUE,FALSE)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50" man="1"/>
    <brk id="704" max="50" man="1"/>
    <brk id="735"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35" sqref="G35:AX36"/>
    </sheetView>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8"/>
      <c r="Z2" s="833"/>
      <c r="AA2" s="834"/>
      <c r="AB2" s="1032" t="s">
        <v>11</v>
      </c>
      <c r="AC2" s="1033"/>
      <c r="AD2" s="1034"/>
      <c r="AE2" s="1038" t="s">
        <v>391</v>
      </c>
      <c r="AF2" s="1038"/>
      <c r="AG2" s="1038"/>
      <c r="AH2" s="1038"/>
      <c r="AI2" s="1038" t="s">
        <v>413</v>
      </c>
      <c r="AJ2" s="1038"/>
      <c r="AK2" s="1038"/>
      <c r="AL2" s="560"/>
      <c r="AM2" s="1038" t="s">
        <v>510</v>
      </c>
      <c r="AN2" s="1038"/>
      <c r="AO2" s="1038"/>
      <c r="AP2" s="560"/>
      <c r="AQ2" s="158" t="s">
        <v>232</v>
      </c>
      <c r="AR2" s="133"/>
      <c r="AS2" s="133"/>
      <c r="AT2" s="134"/>
      <c r="AU2" s="536" t="s">
        <v>134</v>
      </c>
      <c r="AV2" s="536"/>
      <c r="AW2" s="536"/>
      <c r="AX2" s="537"/>
      <c r="AY2" s="34">
        <f>COUNTA($G$4)</f>
        <v>0</v>
      </c>
    </row>
    <row r="3" spans="1:51" ht="18.75" customHeight="1" x14ac:dyDescent="0.2">
      <c r="A3" s="398"/>
      <c r="B3" s="399"/>
      <c r="C3" s="399"/>
      <c r="D3" s="399"/>
      <c r="E3" s="399"/>
      <c r="F3" s="400"/>
      <c r="G3" s="417"/>
      <c r="H3" s="396"/>
      <c r="I3" s="396"/>
      <c r="J3" s="396"/>
      <c r="K3" s="396"/>
      <c r="L3" s="396"/>
      <c r="M3" s="396"/>
      <c r="N3" s="396"/>
      <c r="O3" s="418"/>
      <c r="P3" s="435"/>
      <c r="Q3" s="396"/>
      <c r="R3" s="396"/>
      <c r="S3" s="396"/>
      <c r="T3" s="396"/>
      <c r="U3" s="396"/>
      <c r="V3" s="396"/>
      <c r="W3" s="396"/>
      <c r="X3" s="418"/>
      <c r="Y3" s="1029"/>
      <c r="Z3" s="1030"/>
      <c r="AA3" s="1031"/>
      <c r="AB3" s="1035"/>
      <c r="AC3" s="1036"/>
      <c r="AD3" s="1037"/>
      <c r="AE3" s="923"/>
      <c r="AF3" s="923"/>
      <c r="AG3" s="923"/>
      <c r="AH3" s="923"/>
      <c r="AI3" s="923"/>
      <c r="AJ3" s="923"/>
      <c r="AK3" s="923"/>
      <c r="AL3" s="411"/>
      <c r="AM3" s="923"/>
      <c r="AN3" s="923"/>
      <c r="AO3" s="923"/>
      <c r="AP3" s="411"/>
      <c r="AQ3" s="199"/>
      <c r="AR3" s="200"/>
      <c r="AS3" s="136" t="s">
        <v>233</v>
      </c>
      <c r="AT3" s="137"/>
      <c r="AU3" s="200"/>
      <c r="AV3" s="200"/>
      <c r="AW3" s="396" t="s">
        <v>179</v>
      </c>
      <c r="AX3" s="397"/>
      <c r="AY3" s="34">
        <f>$AY$2</f>
        <v>0</v>
      </c>
    </row>
    <row r="4" spans="1:51" ht="22.5" customHeight="1" x14ac:dyDescent="0.2">
      <c r="A4" s="401"/>
      <c r="B4" s="399"/>
      <c r="C4" s="399"/>
      <c r="D4" s="399"/>
      <c r="E4" s="399"/>
      <c r="F4" s="400"/>
      <c r="G4" s="567"/>
      <c r="H4" s="1005"/>
      <c r="I4" s="1005"/>
      <c r="J4" s="1005"/>
      <c r="K4" s="1005"/>
      <c r="L4" s="1005"/>
      <c r="M4" s="1005"/>
      <c r="N4" s="1005"/>
      <c r="O4" s="1006"/>
      <c r="P4" s="108"/>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50" t="s">
        <v>54</v>
      </c>
      <c r="Z5" s="1020"/>
      <c r="AA5" s="1021"/>
      <c r="AB5" s="526"/>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8"/>
      <c r="Z9" s="833"/>
      <c r="AA9" s="834"/>
      <c r="AB9" s="1032" t="s">
        <v>11</v>
      </c>
      <c r="AC9" s="1033"/>
      <c r="AD9" s="1034"/>
      <c r="AE9" s="1038" t="s">
        <v>391</v>
      </c>
      <c r="AF9" s="1038"/>
      <c r="AG9" s="1038"/>
      <c r="AH9" s="1038"/>
      <c r="AI9" s="1038" t="s">
        <v>413</v>
      </c>
      <c r="AJ9" s="1038"/>
      <c r="AK9" s="1038"/>
      <c r="AL9" s="560"/>
      <c r="AM9" s="1038" t="s">
        <v>510</v>
      </c>
      <c r="AN9" s="1038"/>
      <c r="AO9" s="1038"/>
      <c r="AP9" s="560"/>
      <c r="AQ9" s="158" t="s">
        <v>232</v>
      </c>
      <c r="AR9" s="133"/>
      <c r="AS9" s="133"/>
      <c r="AT9" s="134"/>
      <c r="AU9" s="536" t="s">
        <v>134</v>
      </c>
      <c r="AV9" s="536"/>
      <c r="AW9" s="536"/>
      <c r="AX9" s="537"/>
      <c r="AY9" s="34">
        <f>COUNTA($G$11)</f>
        <v>0</v>
      </c>
    </row>
    <row r="10" spans="1:51" ht="18.75" customHeight="1" x14ac:dyDescent="0.2">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9"/>
      <c r="Z10" s="1030"/>
      <c r="AA10" s="1031"/>
      <c r="AB10" s="1035"/>
      <c r="AC10" s="1036"/>
      <c r="AD10" s="1037"/>
      <c r="AE10" s="923"/>
      <c r="AF10" s="923"/>
      <c r="AG10" s="923"/>
      <c r="AH10" s="923"/>
      <c r="AI10" s="923"/>
      <c r="AJ10" s="923"/>
      <c r="AK10" s="923"/>
      <c r="AL10" s="411"/>
      <c r="AM10" s="923"/>
      <c r="AN10" s="923"/>
      <c r="AO10" s="923"/>
      <c r="AP10" s="411"/>
      <c r="AQ10" s="199"/>
      <c r="AR10" s="200"/>
      <c r="AS10" s="136" t="s">
        <v>233</v>
      </c>
      <c r="AT10" s="137"/>
      <c r="AU10" s="200"/>
      <c r="AV10" s="200"/>
      <c r="AW10" s="396" t="s">
        <v>179</v>
      </c>
      <c r="AX10" s="397"/>
      <c r="AY10" s="34">
        <f>$AY$9</f>
        <v>0</v>
      </c>
    </row>
    <row r="11" spans="1:51" ht="22.5" customHeight="1" x14ac:dyDescent="0.2">
      <c r="A11" s="401"/>
      <c r="B11" s="399"/>
      <c r="C11" s="399"/>
      <c r="D11" s="399"/>
      <c r="E11" s="399"/>
      <c r="F11" s="400"/>
      <c r="G11" s="567"/>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50" t="s">
        <v>54</v>
      </c>
      <c r="Z12" s="1020"/>
      <c r="AA12" s="1021"/>
      <c r="AB12" s="526"/>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8"/>
      <c r="Z16" s="833"/>
      <c r="AA16" s="834"/>
      <c r="AB16" s="1032" t="s">
        <v>11</v>
      </c>
      <c r="AC16" s="1033"/>
      <c r="AD16" s="1034"/>
      <c r="AE16" s="1038" t="s">
        <v>391</v>
      </c>
      <c r="AF16" s="1038"/>
      <c r="AG16" s="1038"/>
      <c r="AH16" s="1038"/>
      <c r="AI16" s="1038" t="s">
        <v>413</v>
      </c>
      <c r="AJ16" s="1038"/>
      <c r="AK16" s="1038"/>
      <c r="AL16" s="560"/>
      <c r="AM16" s="1038" t="s">
        <v>510</v>
      </c>
      <c r="AN16" s="1038"/>
      <c r="AO16" s="1038"/>
      <c r="AP16" s="560"/>
      <c r="AQ16" s="158" t="s">
        <v>232</v>
      </c>
      <c r="AR16" s="133"/>
      <c r="AS16" s="133"/>
      <c r="AT16" s="134"/>
      <c r="AU16" s="536" t="s">
        <v>134</v>
      </c>
      <c r="AV16" s="536"/>
      <c r="AW16" s="536"/>
      <c r="AX16" s="537"/>
      <c r="AY16" s="34">
        <f>COUNTA($G$18)</f>
        <v>0</v>
      </c>
    </row>
    <row r="17" spans="1:51" ht="18.75" customHeight="1" x14ac:dyDescent="0.2">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9"/>
      <c r="Z17" s="1030"/>
      <c r="AA17" s="1031"/>
      <c r="AB17" s="1035"/>
      <c r="AC17" s="1036"/>
      <c r="AD17" s="1037"/>
      <c r="AE17" s="923"/>
      <c r="AF17" s="923"/>
      <c r="AG17" s="923"/>
      <c r="AH17" s="923"/>
      <c r="AI17" s="923"/>
      <c r="AJ17" s="923"/>
      <c r="AK17" s="923"/>
      <c r="AL17" s="411"/>
      <c r="AM17" s="923"/>
      <c r="AN17" s="923"/>
      <c r="AO17" s="923"/>
      <c r="AP17" s="411"/>
      <c r="AQ17" s="199"/>
      <c r="AR17" s="200"/>
      <c r="AS17" s="136" t="s">
        <v>233</v>
      </c>
      <c r="AT17" s="137"/>
      <c r="AU17" s="200"/>
      <c r="AV17" s="200"/>
      <c r="AW17" s="396" t="s">
        <v>179</v>
      </c>
      <c r="AX17" s="397"/>
      <c r="AY17" s="34">
        <f>$AY$16</f>
        <v>0</v>
      </c>
    </row>
    <row r="18" spans="1:51" ht="22.5" customHeight="1" x14ac:dyDescent="0.2">
      <c r="A18" s="401"/>
      <c r="B18" s="399"/>
      <c r="C18" s="399"/>
      <c r="D18" s="399"/>
      <c r="E18" s="399"/>
      <c r="F18" s="400"/>
      <c r="G18" s="567"/>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50" t="s">
        <v>54</v>
      </c>
      <c r="Z19" s="1020"/>
      <c r="AA19" s="1021"/>
      <c r="AB19" s="526"/>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8"/>
      <c r="Z23" s="833"/>
      <c r="AA23" s="834"/>
      <c r="AB23" s="1032" t="s">
        <v>11</v>
      </c>
      <c r="AC23" s="1033"/>
      <c r="AD23" s="1034"/>
      <c r="AE23" s="1038" t="s">
        <v>391</v>
      </c>
      <c r="AF23" s="1038"/>
      <c r="AG23" s="1038"/>
      <c r="AH23" s="1038"/>
      <c r="AI23" s="1038" t="s">
        <v>413</v>
      </c>
      <c r="AJ23" s="1038"/>
      <c r="AK23" s="1038"/>
      <c r="AL23" s="560"/>
      <c r="AM23" s="1038" t="s">
        <v>510</v>
      </c>
      <c r="AN23" s="1038"/>
      <c r="AO23" s="1038"/>
      <c r="AP23" s="560"/>
      <c r="AQ23" s="158" t="s">
        <v>232</v>
      </c>
      <c r="AR23" s="133"/>
      <c r="AS23" s="133"/>
      <c r="AT23" s="134"/>
      <c r="AU23" s="536" t="s">
        <v>134</v>
      </c>
      <c r="AV23" s="536"/>
      <c r="AW23" s="536"/>
      <c r="AX23" s="537"/>
      <c r="AY23" s="34">
        <f>COUNTA($G$25)</f>
        <v>0</v>
      </c>
    </row>
    <row r="24" spans="1:51" ht="18.75" customHeight="1" x14ac:dyDescent="0.2">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9"/>
      <c r="Z24" s="1030"/>
      <c r="AA24" s="1031"/>
      <c r="AB24" s="1035"/>
      <c r="AC24" s="1036"/>
      <c r="AD24" s="1037"/>
      <c r="AE24" s="923"/>
      <c r="AF24" s="923"/>
      <c r="AG24" s="923"/>
      <c r="AH24" s="923"/>
      <c r="AI24" s="923"/>
      <c r="AJ24" s="923"/>
      <c r="AK24" s="923"/>
      <c r="AL24" s="411"/>
      <c r="AM24" s="923"/>
      <c r="AN24" s="923"/>
      <c r="AO24" s="923"/>
      <c r="AP24" s="411"/>
      <c r="AQ24" s="199"/>
      <c r="AR24" s="200"/>
      <c r="AS24" s="136" t="s">
        <v>233</v>
      </c>
      <c r="AT24" s="137"/>
      <c r="AU24" s="200"/>
      <c r="AV24" s="200"/>
      <c r="AW24" s="396" t="s">
        <v>179</v>
      </c>
      <c r="AX24" s="397"/>
      <c r="AY24" s="34">
        <f>$AY$23</f>
        <v>0</v>
      </c>
    </row>
    <row r="25" spans="1:51" ht="22.5" customHeight="1" x14ac:dyDescent="0.2">
      <c r="A25" s="401"/>
      <c r="B25" s="399"/>
      <c r="C25" s="399"/>
      <c r="D25" s="399"/>
      <c r="E25" s="399"/>
      <c r="F25" s="400"/>
      <c r="G25" s="567"/>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50" t="s">
        <v>54</v>
      </c>
      <c r="Z26" s="1020"/>
      <c r="AA26" s="1021"/>
      <c r="AB26" s="526"/>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8"/>
      <c r="Z30" s="833"/>
      <c r="AA30" s="834"/>
      <c r="AB30" s="1032" t="s">
        <v>11</v>
      </c>
      <c r="AC30" s="1033"/>
      <c r="AD30" s="1034"/>
      <c r="AE30" s="1038" t="s">
        <v>391</v>
      </c>
      <c r="AF30" s="1038"/>
      <c r="AG30" s="1038"/>
      <c r="AH30" s="1038"/>
      <c r="AI30" s="1038" t="s">
        <v>413</v>
      </c>
      <c r="AJ30" s="1038"/>
      <c r="AK30" s="1038"/>
      <c r="AL30" s="560"/>
      <c r="AM30" s="1038" t="s">
        <v>510</v>
      </c>
      <c r="AN30" s="1038"/>
      <c r="AO30" s="1038"/>
      <c r="AP30" s="560"/>
      <c r="AQ30" s="158" t="s">
        <v>232</v>
      </c>
      <c r="AR30" s="133"/>
      <c r="AS30" s="133"/>
      <c r="AT30" s="134"/>
      <c r="AU30" s="536" t="s">
        <v>134</v>
      </c>
      <c r="AV30" s="536"/>
      <c r="AW30" s="536"/>
      <c r="AX30" s="537"/>
      <c r="AY30" s="34">
        <f>COUNTA($G$32)</f>
        <v>0</v>
      </c>
    </row>
    <row r="31" spans="1:51" ht="18.75" customHeight="1" x14ac:dyDescent="0.2">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9"/>
      <c r="Z31" s="1030"/>
      <c r="AA31" s="1031"/>
      <c r="AB31" s="1035"/>
      <c r="AC31" s="1036"/>
      <c r="AD31" s="1037"/>
      <c r="AE31" s="923"/>
      <c r="AF31" s="923"/>
      <c r="AG31" s="923"/>
      <c r="AH31" s="923"/>
      <c r="AI31" s="923"/>
      <c r="AJ31" s="923"/>
      <c r="AK31" s="923"/>
      <c r="AL31" s="411"/>
      <c r="AM31" s="923"/>
      <c r="AN31" s="923"/>
      <c r="AO31" s="923"/>
      <c r="AP31" s="411"/>
      <c r="AQ31" s="199"/>
      <c r="AR31" s="200"/>
      <c r="AS31" s="136" t="s">
        <v>233</v>
      </c>
      <c r="AT31" s="137"/>
      <c r="AU31" s="200"/>
      <c r="AV31" s="200"/>
      <c r="AW31" s="396" t="s">
        <v>179</v>
      </c>
      <c r="AX31" s="397"/>
      <c r="AY31" s="34">
        <f>$AY$30</f>
        <v>0</v>
      </c>
    </row>
    <row r="32" spans="1:51" ht="22.5" customHeight="1" x14ac:dyDescent="0.2">
      <c r="A32" s="401"/>
      <c r="B32" s="399"/>
      <c r="C32" s="399"/>
      <c r="D32" s="399"/>
      <c r="E32" s="399"/>
      <c r="F32" s="400"/>
      <c r="G32" s="567"/>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50" t="s">
        <v>54</v>
      </c>
      <c r="Z33" s="1020"/>
      <c r="AA33" s="1021"/>
      <c r="AB33" s="526"/>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8"/>
      <c r="Z37" s="833"/>
      <c r="AA37" s="834"/>
      <c r="AB37" s="1032" t="s">
        <v>11</v>
      </c>
      <c r="AC37" s="1033"/>
      <c r="AD37" s="1034"/>
      <c r="AE37" s="1038" t="s">
        <v>391</v>
      </c>
      <c r="AF37" s="1038"/>
      <c r="AG37" s="1038"/>
      <c r="AH37" s="1038"/>
      <c r="AI37" s="1038" t="s">
        <v>413</v>
      </c>
      <c r="AJ37" s="1038"/>
      <c r="AK37" s="1038"/>
      <c r="AL37" s="560"/>
      <c r="AM37" s="1038" t="s">
        <v>510</v>
      </c>
      <c r="AN37" s="1038"/>
      <c r="AO37" s="1038"/>
      <c r="AP37" s="560"/>
      <c r="AQ37" s="158" t="s">
        <v>232</v>
      </c>
      <c r="AR37" s="133"/>
      <c r="AS37" s="133"/>
      <c r="AT37" s="134"/>
      <c r="AU37" s="536" t="s">
        <v>134</v>
      </c>
      <c r="AV37" s="536"/>
      <c r="AW37" s="536"/>
      <c r="AX37" s="537"/>
      <c r="AY37" s="34">
        <f>COUNTA($G$39)</f>
        <v>0</v>
      </c>
    </row>
    <row r="38" spans="1:51" ht="18.75" customHeight="1" x14ac:dyDescent="0.2">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9"/>
      <c r="Z38" s="1030"/>
      <c r="AA38" s="1031"/>
      <c r="AB38" s="1035"/>
      <c r="AC38" s="1036"/>
      <c r="AD38" s="1037"/>
      <c r="AE38" s="923"/>
      <c r="AF38" s="923"/>
      <c r="AG38" s="923"/>
      <c r="AH38" s="923"/>
      <c r="AI38" s="923"/>
      <c r="AJ38" s="923"/>
      <c r="AK38" s="923"/>
      <c r="AL38" s="411"/>
      <c r="AM38" s="923"/>
      <c r="AN38" s="923"/>
      <c r="AO38" s="923"/>
      <c r="AP38" s="411"/>
      <c r="AQ38" s="199"/>
      <c r="AR38" s="200"/>
      <c r="AS38" s="136" t="s">
        <v>233</v>
      </c>
      <c r="AT38" s="137"/>
      <c r="AU38" s="200"/>
      <c r="AV38" s="200"/>
      <c r="AW38" s="396" t="s">
        <v>179</v>
      </c>
      <c r="AX38" s="397"/>
      <c r="AY38" s="34">
        <f>$AY$37</f>
        <v>0</v>
      </c>
    </row>
    <row r="39" spans="1:51" ht="22.5" customHeight="1" x14ac:dyDescent="0.2">
      <c r="A39" s="401"/>
      <c r="B39" s="399"/>
      <c r="C39" s="399"/>
      <c r="D39" s="399"/>
      <c r="E39" s="399"/>
      <c r="F39" s="400"/>
      <c r="G39" s="567"/>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50" t="s">
        <v>54</v>
      </c>
      <c r="Z40" s="1020"/>
      <c r="AA40" s="1021"/>
      <c r="AB40" s="526"/>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8"/>
      <c r="Z44" s="833"/>
      <c r="AA44" s="834"/>
      <c r="AB44" s="1032" t="s">
        <v>11</v>
      </c>
      <c r="AC44" s="1033"/>
      <c r="AD44" s="1034"/>
      <c r="AE44" s="1038" t="s">
        <v>391</v>
      </c>
      <c r="AF44" s="1038"/>
      <c r="AG44" s="1038"/>
      <c r="AH44" s="1038"/>
      <c r="AI44" s="1038" t="s">
        <v>413</v>
      </c>
      <c r="AJ44" s="1038"/>
      <c r="AK44" s="1038"/>
      <c r="AL44" s="560"/>
      <c r="AM44" s="1038" t="s">
        <v>510</v>
      </c>
      <c r="AN44" s="1038"/>
      <c r="AO44" s="1038"/>
      <c r="AP44" s="560"/>
      <c r="AQ44" s="158" t="s">
        <v>232</v>
      </c>
      <c r="AR44" s="133"/>
      <c r="AS44" s="133"/>
      <c r="AT44" s="134"/>
      <c r="AU44" s="536" t="s">
        <v>134</v>
      </c>
      <c r="AV44" s="536"/>
      <c r="AW44" s="536"/>
      <c r="AX44" s="537"/>
      <c r="AY44" s="34">
        <f>COUNTA($G$46)</f>
        <v>0</v>
      </c>
    </row>
    <row r="45" spans="1:51" ht="18.75" customHeight="1" x14ac:dyDescent="0.2">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9"/>
      <c r="Z45" s="1030"/>
      <c r="AA45" s="1031"/>
      <c r="AB45" s="1035"/>
      <c r="AC45" s="1036"/>
      <c r="AD45" s="1037"/>
      <c r="AE45" s="923"/>
      <c r="AF45" s="923"/>
      <c r="AG45" s="923"/>
      <c r="AH45" s="923"/>
      <c r="AI45" s="923"/>
      <c r="AJ45" s="923"/>
      <c r="AK45" s="923"/>
      <c r="AL45" s="411"/>
      <c r="AM45" s="923"/>
      <c r="AN45" s="923"/>
      <c r="AO45" s="923"/>
      <c r="AP45" s="411"/>
      <c r="AQ45" s="199"/>
      <c r="AR45" s="200"/>
      <c r="AS45" s="136" t="s">
        <v>233</v>
      </c>
      <c r="AT45" s="137"/>
      <c r="AU45" s="200"/>
      <c r="AV45" s="200"/>
      <c r="AW45" s="396" t="s">
        <v>179</v>
      </c>
      <c r="AX45" s="397"/>
      <c r="AY45" s="34">
        <f>$AY$44</f>
        <v>0</v>
      </c>
    </row>
    <row r="46" spans="1:51" ht="22.5" customHeight="1" x14ac:dyDescent="0.2">
      <c r="A46" s="401"/>
      <c r="B46" s="399"/>
      <c r="C46" s="399"/>
      <c r="D46" s="399"/>
      <c r="E46" s="399"/>
      <c r="F46" s="400"/>
      <c r="G46" s="567"/>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50" t="s">
        <v>54</v>
      </c>
      <c r="Z47" s="1020"/>
      <c r="AA47" s="1021"/>
      <c r="AB47" s="526"/>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8"/>
      <c r="Z51" s="833"/>
      <c r="AA51" s="834"/>
      <c r="AB51" s="560" t="s">
        <v>11</v>
      </c>
      <c r="AC51" s="1033"/>
      <c r="AD51" s="1034"/>
      <c r="AE51" s="1038" t="s">
        <v>391</v>
      </c>
      <c r="AF51" s="1038"/>
      <c r="AG51" s="1038"/>
      <c r="AH51" s="1038"/>
      <c r="AI51" s="1038" t="s">
        <v>413</v>
      </c>
      <c r="AJ51" s="1038"/>
      <c r="AK51" s="1038"/>
      <c r="AL51" s="560"/>
      <c r="AM51" s="1038" t="s">
        <v>510</v>
      </c>
      <c r="AN51" s="1038"/>
      <c r="AO51" s="1038"/>
      <c r="AP51" s="560"/>
      <c r="AQ51" s="158" t="s">
        <v>232</v>
      </c>
      <c r="AR51" s="133"/>
      <c r="AS51" s="133"/>
      <c r="AT51" s="134"/>
      <c r="AU51" s="536" t="s">
        <v>134</v>
      </c>
      <c r="AV51" s="536"/>
      <c r="AW51" s="536"/>
      <c r="AX51" s="537"/>
      <c r="AY51" s="34">
        <f>COUNTA($G$53)</f>
        <v>0</v>
      </c>
    </row>
    <row r="52" spans="1:51" ht="18.75" customHeight="1" x14ac:dyDescent="0.2">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9"/>
      <c r="Z52" s="1030"/>
      <c r="AA52" s="1031"/>
      <c r="AB52" s="1035"/>
      <c r="AC52" s="1036"/>
      <c r="AD52" s="1037"/>
      <c r="AE52" s="923"/>
      <c r="AF52" s="923"/>
      <c r="AG52" s="923"/>
      <c r="AH52" s="923"/>
      <c r="AI52" s="923"/>
      <c r="AJ52" s="923"/>
      <c r="AK52" s="923"/>
      <c r="AL52" s="411"/>
      <c r="AM52" s="923"/>
      <c r="AN52" s="923"/>
      <c r="AO52" s="923"/>
      <c r="AP52" s="411"/>
      <c r="AQ52" s="199"/>
      <c r="AR52" s="200"/>
      <c r="AS52" s="136" t="s">
        <v>233</v>
      </c>
      <c r="AT52" s="137"/>
      <c r="AU52" s="200"/>
      <c r="AV52" s="200"/>
      <c r="AW52" s="396" t="s">
        <v>179</v>
      </c>
      <c r="AX52" s="397"/>
      <c r="AY52" s="34">
        <f>$AY$51</f>
        <v>0</v>
      </c>
    </row>
    <row r="53" spans="1:51" ht="22.5" customHeight="1" x14ac:dyDescent="0.2">
      <c r="A53" s="401"/>
      <c r="B53" s="399"/>
      <c r="C53" s="399"/>
      <c r="D53" s="399"/>
      <c r="E53" s="399"/>
      <c r="F53" s="400"/>
      <c r="G53" s="567"/>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50" t="s">
        <v>54</v>
      </c>
      <c r="Z54" s="1020"/>
      <c r="AA54" s="1021"/>
      <c r="AB54" s="526"/>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8"/>
      <c r="Z58" s="833"/>
      <c r="AA58" s="834"/>
      <c r="AB58" s="1032" t="s">
        <v>11</v>
      </c>
      <c r="AC58" s="1033"/>
      <c r="AD58" s="1034"/>
      <c r="AE58" s="1038" t="s">
        <v>391</v>
      </c>
      <c r="AF58" s="1038"/>
      <c r="AG58" s="1038"/>
      <c r="AH58" s="1038"/>
      <c r="AI58" s="1038" t="s">
        <v>413</v>
      </c>
      <c r="AJ58" s="1038"/>
      <c r="AK58" s="1038"/>
      <c r="AL58" s="560"/>
      <c r="AM58" s="1038" t="s">
        <v>510</v>
      </c>
      <c r="AN58" s="1038"/>
      <c r="AO58" s="1038"/>
      <c r="AP58" s="560"/>
      <c r="AQ58" s="158" t="s">
        <v>232</v>
      </c>
      <c r="AR58" s="133"/>
      <c r="AS58" s="133"/>
      <c r="AT58" s="134"/>
      <c r="AU58" s="536" t="s">
        <v>134</v>
      </c>
      <c r="AV58" s="536"/>
      <c r="AW58" s="536"/>
      <c r="AX58" s="537"/>
      <c r="AY58" s="34">
        <f>COUNTA($G$60)</f>
        <v>0</v>
      </c>
    </row>
    <row r="59" spans="1:51" ht="18.75" customHeight="1" x14ac:dyDescent="0.2">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9"/>
      <c r="Z59" s="1030"/>
      <c r="AA59" s="1031"/>
      <c r="AB59" s="1035"/>
      <c r="AC59" s="1036"/>
      <c r="AD59" s="1037"/>
      <c r="AE59" s="923"/>
      <c r="AF59" s="923"/>
      <c r="AG59" s="923"/>
      <c r="AH59" s="923"/>
      <c r="AI59" s="923"/>
      <c r="AJ59" s="923"/>
      <c r="AK59" s="923"/>
      <c r="AL59" s="411"/>
      <c r="AM59" s="923"/>
      <c r="AN59" s="923"/>
      <c r="AO59" s="923"/>
      <c r="AP59" s="411"/>
      <c r="AQ59" s="199"/>
      <c r="AR59" s="200"/>
      <c r="AS59" s="136" t="s">
        <v>233</v>
      </c>
      <c r="AT59" s="137"/>
      <c r="AU59" s="200"/>
      <c r="AV59" s="200"/>
      <c r="AW59" s="396" t="s">
        <v>179</v>
      </c>
      <c r="AX59" s="397"/>
      <c r="AY59" s="34">
        <f>$AY$58</f>
        <v>0</v>
      </c>
    </row>
    <row r="60" spans="1:51" ht="22.5" customHeight="1" x14ac:dyDescent="0.2">
      <c r="A60" s="401"/>
      <c r="B60" s="399"/>
      <c r="C60" s="399"/>
      <c r="D60" s="399"/>
      <c r="E60" s="399"/>
      <c r="F60" s="400"/>
      <c r="G60" s="567"/>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50" t="s">
        <v>54</v>
      </c>
      <c r="Z61" s="1020"/>
      <c r="AA61" s="1021"/>
      <c r="AB61" s="526"/>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8"/>
      <c r="Z65" s="833"/>
      <c r="AA65" s="834"/>
      <c r="AB65" s="1032" t="s">
        <v>11</v>
      </c>
      <c r="AC65" s="1033"/>
      <c r="AD65" s="1034"/>
      <c r="AE65" s="1038" t="s">
        <v>391</v>
      </c>
      <c r="AF65" s="1038"/>
      <c r="AG65" s="1038"/>
      <c r="AH65" s="1038"/>
      <c r="AI65" s="1038" t="s">
        <v>413</v>
      </c>
      <c r="AJ65" s="1038"/>
      <c r="AK65" s="1038"/>
      <c r="AL65" s="560"/>
      <c r="AM65" s="1038" t="s">
        <v>510</v>
      </c>
      <c r="AN65" s="1038"/>
      <c r="AO65" s="1038"/>
      <c r="AP65" s="560"/>
      <c r="AQ65" s="158" t="s">
        <v>232</v>
      </c>
      <c r="AR65" s="133"/>
      <c r="AS65" s="133"/>
      <c r="AT65" s="134"/>
      <c r="AU65" s="536" t="s">
        <v>134</v>
      </c>
      <c r="AV65" s="536"/>
      <c r="AW65" s="536"/>
      <c r="AX65" s="537"/>
      <c r="AY65" s="34">
        <f>COUNTA($G$67)</f>
        <v>0</v>
      </c>
    </row>
    <row r="66" spans="1:51" ht="18.75" customHeight="1" x14ac:dyDescent="0.2">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9"/>
      <c r="Z66" s="1030"/>
      <c r="AA66" s="1031"/>
      <c r="AB66" s="1035"/>
      <c r="AC66" s="1036"/>
      <c r="AD66" s="1037"/>
      <c r="AE66" s="923"/>
      <c r="AF66" s="923"/>
      <c r="AG66" s="923"/>
      <c r="AH66" s="923"/>
      <c r="AI66" s="923"/>
      <c r="AJ66" s="923"/>
      <c r="AK66" s="923"/>
      <c r="AL66" s="411"/>
      <c r="AM66" s="923"/>
      <c r="AN66" s="923"/>
      <c r="AO66" s="923"/>
      <c r="AP66" s="411"/>
      <c r="AQ66" s="199"/>
      <c r="AR66" s="200"/>
      <c r="AS66" s="136" t="s">
        <v>233</v>
      </c>
      <c r="AT66" s="137"/>
      <c r="AU66" s="200"/>
      <c r="AV66" s="200"/>
      <c r="AW66" s="396" t="s">
        <v>179</v>
      </c>
      <c r="AX66" s="397"/>
      <c r="AY66" s="34">
        <f>$AY$65</f>
        <v>0</v>
      </c>
    </row>
    <row r="67" spans="1:51" ht="22.5" customHeight="1" x14ac:dyDescent="0.2">
      <c r="A67" s="401"/>
      <c r="B67" s="399"/>
      <c r="C67" s="399"/>
      <c r="D67" s="399"/>
      <c r="E67" s="399"/>
      <c r="F67" s="400"/>
      <c r="G67" s="567"/>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50" t="s">
        <v>54</v>
      </c>
      <c r="Z68" s="1020"/>
      <c r="AA68" s="1021"/>
      <c r="AB68" s="526"/>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50" t="s">
        <v>13</v>
      </c>
      <c r="Z69" s="1020"/>
      <c r="AA69" s="1021"/>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7" t="s">
        <v>28</v>
      </c>
      <c r="B2" s="1058"/>
      <c r="C2" s="1058"/>
      <c r="D2" s="1058"/>
      <c r="E2" s="1058"/>
      <c r="F2" s="1059"/>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2">
      <c r="A3" s="1051"/>
      <c r="B3" s="1052"/>
      <c r="C3" s="1052"/>
      <c r="D3" s="1052"/>
      <c r="E3" s="1052"/>
      <c r="F3" s="1053"/>
      <c r="G3" s="819" t="s">
        <v>17</v>
      </c>
      <c r="H3" s="671"/>
      <c r="I3" s="671"/>
      <c r="J3" s="671"/>
      <c r="K3" s="671"/>
      <c r="L3" s="670" t="s">
        <v>18</v>
      </c>
      <c r="M3" s="671"/>
      <c r="N3" s="671"/>
      <c r="O3" s="671"/>
      <c r="P3" s="671"/>
      <c r="Q3" s="671"/>
      <c r="R3" s="671"/>
      <c r="S3" s="671"/>
      <c r="T3" s="671"/>
      <c r="U3" s="671"/>
      <c r="V3" s="671"/>
      <c r="W3" s="671"/>
      <c r="X3" s="672"/>
      <c r="Y3" s="656" t="s">
        <v>19</v>
      </c>
      <c r="Z3" s="657"/>
      <c r="AA3" s="657"/>
      <c r="AB3" s="801"/>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2">
      <c r="A4" s="1051"/>
      <c r="B4" s="1052"/>
      <c r="C4" s="1052"/>
      <c r="D4" s="1052"/>
      <c r="E4" s="1052"/>
      <c r="F4" s="1053"/>
      <c r="G4" s="673"/>
      <c r="H4" s="674"/>
      <c r="I4" s="674"/>
      <c r="J4" s="674"/>
      <c r="K4" s="675"/>
      <c r="L4" s="839"/>
      <c r="M4" s="668"/>
      <c r="N4" s="668"/>
      <c r="O4" s="668"/>
      <c r="P4" s="668"/>
      <c r="Q4" s="668"/>
      <c r="R4" s="668"/>
      <c r="S4" s="668"/>
      <c r="T4" s="668"/>
      <c r="U4" s="668"/>
      <c r="V4" s="668"/>
      <c r="W4" s="668"/>
      <c r="X4" s="669"/>
      <c r="Y4" s="386"/>
      <c r="Z4" s="387"/>
      <c r="AA4" s="387"/>
      <c r="AB4" s="808"/>
      <c r="AC4" s="673"/>
      <c r="AD4" s="674"/>
      <c r="AE4" s="674"/>
      <c r="AF4" s="674"/>
      <c r="AG4" s="675"/>
      <c r="AH4" s="839"/>
      <c r="AI4" s="668"/>
      <c r="AJ4" s="668"/>
      <c r="AK4" s="668"/>
      <c r="AL4" s="668"/>
      <c r="AM4" s="668"/>
      <c r="AN4" s="668"/>
      <c r="AO4" s="668"/>
      <c r="AP4" s="668"/>
      <c r="AQ4" s="668"/>
      <c r="AR4" s="668"/>
      <c r="AS4" s="668"/>
      <c r="AT4" s="669"/>
      <c r="AU4" s="386"/>
      <c r="AV4" s="387"/>
      <c r="AW4" s="387"/>
      <c r="AX4" s="388"/>
      <c r="AY4" s="34">
        <f t="shared" ref="AY4:AY14" si="0">$AY$2</f>
        <v>0</v>
      </c>
    </row>
    <row r="5" spans="1:51" ht="24.75" customHeight="1" x14ac:dyDescent="0.2">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2">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2">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2">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2">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2">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2">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2">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2">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5">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2">
      <c r="A15" s="1051"/>
      <c r="B15" s="1052"/>
      <c r="C15" s="1052"/>
      <c r="D15" s="1052"/>
      <c r="E15" s="1052"/>
      <c r="F15" s="1053"/>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2">
      <c r="A16" s="1051"/>
      <c r="B16" s="1052"/>
      <c r="C16" s="1052"/>
      <c r="D16" s="1052"/>
      <c r="E16" s="1052"/>
      <c r="F16" s="1053"/>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2">
      <c r="A17" s="1051"/>
      <c r="B17" s="1052"/>
      <c r="C17" s="1052"/>
      <c r="D17" s="1052"/>
      <c r="E17" s="1052"/>
      <c r="F17" s="1053"/>
      <c r="G17" s="673"/>
      <c r="H17" s="674"/>
      <c r="I17" s="674"/>
      <c r="J17" s="674"/>
      <c r="K17" s="675"/>
      <c r="L17" s="839"/>
      <c r="M17" s="668"/>
      <c r="N17" s="668"/>
      <c r="O17" s="668"/>
      <c r="P17" s="668"/>
      <c r="Q17" s="668"/>
      <c r="R17" s="668"/>
      <c r="S17" s="668"/>
      <c r="T17" s="668"/>
      <c r="U17" s="668"/>
      <c r="V17" s="668"/>
      <c r="W17" s="668"/>
      <c r="X17" s="669"/>
      <c r="Y17" s="386"/>
      <c r="Z17" s="387"/>
      <c r="AA17" s="387"/>
      <c r="AB17" s="808"/>
      <c r="AC17" s="673"/>
      <c r="AD17" s="674"/>
      <c r="AE17" s="674"/>
      <c r="AF17" s="674"/>
      <c r="AG17" s="675"/>
      <c r="AH17" s="839"/>
      <c r="AI17" s="668"/>
      <c r="AJ17" s="668"/>
      <c r="AK17" s="668"/>
      <c r="AL17" s="668"/>
      <c r="AM17" s="668"/>
      <c r="AN17" s="668"/>
      <c r="AO17" s="668"/>
      <c r="AP17" s="668"/>
      <c r="AQ17" s="668"/>
      <c r="AR17" s="668"/>
      <c r="AS17" s="668"/>
      <c r="AT17" s="669"/>
      <c r="AU17" s="386"/>
      <c r="AV17" s="387"/>
      <c r="AW17" s="387"/>
      <c r="AX17" s="388"/>
      <c r="AY17" s="34">
        <f t="shared" ref="AY17:AY27" si="1">$AY$15</f>
        <v>0</v>
      </c>
    </row>
    <row r="18" spans="1:51" ht="24.75" customHeight="1" x14ac:dyDescent="0.2">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2">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2">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2">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2">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2">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2">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2">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2">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5">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2">
      <c r="A28" s="1051"/>
      <c r="B28" s="1052"/>
      <c r="C28" s="1052"/>
      <c r="D28" s="1052"/>
      <c r="E28" s="1052"/>
      <c r="F28" s="1053"/>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2">
      <c r="A29" s="1051"/>
      <c r="B29" s="1052"/>
      <c r="C29" s="1052"/>
      <c r="D29" s="1052"/>
      <c r="E29" s="1052"/>
      <c r="F29" s="1053"/>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2">
      <c r="A30" s="1051"/>
      <c r="B30" s="1052"/>
      <c r="C30" s="1052"/>
      <c r="D30" s="1052"/>
      <c r="E30" s="1052"/>
      <c r="F30" s="1053"/>
      <c r="G30" s="673"/>
      <c r="H30" s="674"/>
      <c r="I30" s="674"/>
      <c r="J30" s="674"/>
      <c r="K30" s="675"/>
      <c r="L30" s="839"/>
      <c r="M30" s="668"/>
      <c r="N30" s="668"/>
      <c r="O30" s="668"/>
      <c r="P30" s="668"/>
      <c r="Q30" s="668"/>
      <c r="R30" s="668"/>
      <c r="S30" s="668"/>
      <c r="T30" s="668"/>
      <c r="U30" s="668"/>
      <c r="V30" s="668"/>
      <c r="W30" s="668"/>
      <c r="X30" s="669"/>
      <c r="Y30" s="386"/>
      <c r="Z30" s="387"/>
      <c r="AA30" s="387"/>
      <c r="AB30" s="808"/>
      <c r="AC30" s="673"/>
      <c r="AD30" s="674"/>
      <c r="AE30" s="674"/>
      <c r="AF30" s="674"/>
      <c r="AG30" s="675"/>
      <c r="AH30" s="839"/>
      <c r="AI30" s="668"/>
      <c r="AJ30" s="668"/>
      <c r="AK30" s="668"/>
      <c r="AL30" s="668"/>
      <c r="AM30" s="668"/>
      <c r="AN30" s="668"/>
      <c r="AO30" s="668"/>
      <c r="AP30" s="668"/>
      <c r="AQ30" s="668"/>
      <c r="AR30" s="668"/>
      <c r="AS30" s="668"/>
      <c r="AT30" s="669"/>
      <c r="AU30" s="386"/>
      <c r="AV30" s="387"/>
      <c r="AW30" s="387"/>
      <c r="AX30" s="388"/>
      <c r="AY30" s="34">
        <f t="shared" ref="AY30:AY40" si="2">$AY$28</f>
        <v>0</v>
      </c>
    </row>
    <row r="31" spans="1:51" ht="24.75" customHeight="1" x14ac:dyDescent="0.2">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2">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2">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2">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2">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2">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2">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2">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2">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5">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2">
      <c r="A41" s="1051"/>
      <c r="B41" s="1052"/>
      <c r="C41" s="1052"/>
      <c r="D41" s="1052"/>
      <c r="E41" s="1052"/>
      <c r="F41" s="1053"/>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2">
      <c r="A42" s="1051"/>
      <c r="B42" s="1052"/>
      <c r="C42" s="1052"/>
      <c r="D42" s="1052"/>
      <c r="E42" s="1052"/>
      <c r="F42" s="1053"/>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2">
      <c r="A43" s="1051"/>
      <c r="B43" s="1052"/>
      <c r="C43" s="1052"/>
      <c r="D43" s="1052"/>
      <c r="E43" s="1052"/>
      <c r="F43" s="1053"/>
      <c r="G43" s="673"/>
      <c r="H43" s="674"/>
      <c r="I43" s="674"/>
      <c r="J43" s="674"/>
      <c r="K43" s="675"/>
      <c r="L43" s="839"/>
      <c r="M43" s="668"/>
      <c r="N43" s="668"/>
      <c r="O43" s="668"/>
      <c r="P43" s="668"/>
      <c r="Q43" s="668"/>
      <c r="R43" s="668"/>
      <c r="S43" s="668"/>
      <c r="T43" s="668"/>
      <c r="U43" s="668"/>
      <c r="V43" s="668"/>
      <c r="W43" s="668"/>
      <c r="X43" s="669"/>
      <c r="Y43" s="386"/>
      <c r="Z43" s="387"/>
      <c r="AA43" s="387"/>
      <c r="AB43" s="808"/>
      <c r="AC43" s="673"/>
      <c r="AD43" s="674"/>
      <c r="AE43" s="674"/>
      <c r="AF43" s="674"/>
      <c r="AG43" s="675"/>
      <c r="AH43" s="839"/>
      <c r="AI43" s="668"/>
      <c r="AJ43" s="668"/>
      <c r="AK43" s="668"/>
      <c r="AL43" s="668"/>
      <c r="AM43" s="668"/>
      <c r="AN43" s="668"/>
      <c r="AO43" s="668"/>
      <c r="AP43" s="668"/>
      <c r="AQ43" s="668"/>
      <c r="AR43" s="668"/>
      <c r="AS43" s="668"/>
      <c r="AT43" s="669"/>
      <c r="AU43" s="386"/>
      <c r="AV43" s="387"/>
      <c r="AW43" s="387"/>
      <c r="AX43" s="388"/>
      <c r="AY43" s="34">
        <f t="shared" ref="AY43:AY53" si="3">$AY$41</f>
        <v>0</v>
      </c>
    </row>
    <row r="44" spans="1:51" ht="24.75" customHeight="1" x14ac:dyDescent="0.2">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2">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2">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2">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2">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2">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2">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2">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2">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5"/>
    <row r="55" spans="1:51" ht="30" customHeight="1" x14ac:dyDescent="0.2">
      <c r="A55" s="1057" t="s">
        <v>28</v>
      </c>
      <c r="B55" s="1058"/>
      <c r="C55" s="1058"/>
      <c r="D55" s="1058"/>
      <c r="E55" s="1058"/>
      <c r="F55" s="1059"/>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2">
      <c r="A56" s="1051"/>
      <c r="B56" s="1052"/>
      <c r="C56" s="1052"/>
      <c r="D56" s="1052"/>
      <c r="E56" s="1052"/>
      <c r="F56" s="1053"/>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2">
      <c r="A57" s="1051"/>
      <c r="B57" s="1052"/>
      <c r="C57" s="1052"/>
      <c r="D57" s="1052"/>
      <c r="E57" s="1052"/>
      <c r="F57" s="1053"/>
      <c r="G57" s="673"/>
      <c r="H57" s="674"/>
      <c r="I57" s="674"/>
      <c r="J57" s="674"/>
      <c r="K57" s="675"/>
      <c r="L57" s="839"/>
      <c r="M57" s="668"/>
      <c r="N57" s="668"/>
      <c r="O57" s="668"/>
      <c r="P57" s="668"/>
      <c r="Q57" s="668"/>
      <c r="R57" s="668"/>
      <c r="S57" s="668"/>
      <c r="T57" s="668"/>
      <c r="U57" s="668"/>
      <c r="V57" s="668"/>
      <c r="W57" s="668"/>
      <c r="X57" s="669"/>
      <c r="Y57" s="386"/>
      <c r="Z57" s="387"/>
      <c r="AA57" s="387"/>
      <c r="AB57" s="808"/>
      <c r="AC57" s="673"/>
      <c r="AD57" s="674"/>
      <c r="AE57" s="674"/>
      <c r="AF57" s="674"/>
      <c r="AG57" s="675"/>
      <c r="AH57" s="839"/>
      <c r="AI57" s="668"/>
      <c r="AJ57" s="668"/>
      <c r="AK57" s="668"/>
      <c r="AL57" s="668"/>
      <c r="AM57" s="668"/>
      <c r="AN57" s="668"/>
      <c r="AO57" s="668"/>
      <c r="AP57" s="668"/>
      <c r="AQ57" s="668"/>
      <c r="AR57" s="668"/>
      <c r="AS57" s="668"/>
      <c r="AT57" s="669"/>
      <c r="AU57" s="386"/>
      <c r="AV57" s="387"/>
      <c r="AW57" s="387"/>
      <c r="AX57" s="388"/>
      <c r="AY57" s="34">
        <f t="shared" ref="AY57:AY67" si="4">$AY$55</f>
        <v>0</v>
      </c>
    </row>
    <row r="58" spans="1:51" ht="24.75" customHeight="1" x14ac:dyDescent="0.2">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2">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2">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2">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2">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2">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2">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2">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2">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5">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2">
      <c r="A68" s="1051"/>
      <c r="B68" s="1052"/>
      <c r="C68" s="1052"/>
      <c r="D68" s="1052"/>
      <c r="E68" s="1052"/>
      <c r="F68" s="1053"/>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2">
      <c r="A69" s="1051"/>
      <c r="B69" s="1052"/>
      <c r="C69" s="1052"/>
      <c r="D69" s="1052"/>
      <c r="E69" s="1052"/>
      <c r="F69" s="1053"/>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2">
      <c r="A70" s="1051"/>
      <c r="B70" s="1052"/>
      <c r="C70" s="1052"/>
      <c r="D70" s="1052"/>
      <c r="E70" s="1052"/>
      <c r="F70" s="1053"/>
      <c r="G70" s="673"/>
      <c r="H70" s="674"/>
      <c r="I70" s="674"/>
      <c r="J70" s="674"/>
      <c r="K70" s="675"/>
      <c r="L70" s="839"/>
      <c r="M70" s="668"/>
      <c r="N70" s="668"/>
      <c r="O70" s="668"/>
      <c r="P70" s="668"/>
      <c r="Q70" s="668"/>
      <c r="R70" s="668"/>
      <c r="S70" s="668"/>
      <c r="T70" s="668"/>
      <c r="U70" s="668"/>
      <c r="V70" s="668"/>
      <c r="W70" s="668"/>
      <c r="X70" s="669"/>
      <c r="Y70" s="386"/>
      <c r="Z70" s="387"/>
      <c r="AA70" s="387"/>
      <c r="AB70" s="808"/>
      <c r="AC70" s="673"/>
      <c r="AD70" s="674"/>
      <c r="AE70" s="674"/>
      <c r="AF70" s="674"/>
      <c r="AG70" s="675"/>
      <c r="AH70" s="839"/>
      <c r="AI70" s="668"/>
      <c r="AJ70" s="668"/>
      <c r="AK70" s="668"/>
      <c r="AL70" s="668"/>
      <c r="AM70" s="668"/>
      <c r="AN70" s="668"/>
      <c r="AO70" s="668"/>
      <c r="AP70" s="668"/>
      <c r="AQ70" s="668"/>
      <c r="AR70" s="668"/>
      <c r="AS70" s="668"/>
      <c r="AT70" s="669"/>
      <c r="AU70" s="386"/>
      <c r="AV70" s="387"/>
      <c r="AW70" s="387"/>
      <c r="AX70" s="388"/>
      <c r="AY70" s="34">
        <f t="shared" ref="AY70:AY80" si="5">$AY$68</f>
        <v>0</v>
      </c>
    </row>
    <row r="71" spans="1:51" ht="24.75" customHeight="1" x14ac:dyDescent="0.2">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2">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2">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2">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2">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2">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2">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2">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2">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5">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2">
      <c r="A81" s="1051"/>
      <c r="B81" s="1052"/>
      <c r="C81" s="1052"/>
      <c r="D81" s="1052"/>
      <c r="E81" s="1052"/>
      <c r="F81" s="1053"/>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2">
      <c r="A82" s="1051"/>
      <c r="B82" s="1052"/>
      <c r="C82" s="1052"/>
      <c r="D82" s="1052"/>
      <c r="E82" s="1052"/>
      <c r="F82" s="1053"/>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2">
      <c r="A83" s="1051"/>
      <c r="B83" s="1052"/>
      <c r="C83" s="1052"/>
      <c r="D83" s="1052"/>
      <c r="E83" s="1052"/>
      <c r="F83" s="1053"/>
      <c r="G83" s="673"/>
      <c r="H83" s="674"/>
      <c r="I83" s="674"/>
      <c r="J83" s="674"/>
      <c r="K83" s="675"/>
      <c r="L83" s="839"/>
      <c r="M83" s="668"/>
      <c r="N83" s="668"/>
      <c r="O83" s="668"/>
      <c r="P83" s="668"/>
      <c r="Q83" s="668"/>
      <c r="R83" s="668"/>
      <c r="S83" s="668"/>
      <c r="T83" s="668"/>
      <c r="U83" s="668"/>
      <c r="V83" s="668"/>
      <c r="W83" s="668"/>
      <c r="X83" s="669"/>
      <c r="Y83" s="386"/>
      <c r="Z83" s="387"/>
      <c r="AA83" s="387"/>
      <c r="AB83" s="808"/>
      <c r="AC83" s="673"/>
      <c r="AD83" s="674"/>
      <c r="AE83" s="674"/>
      <c r="AF83" s="674"/>
      <c r="AG83" s="675"/>
      <c r="AH83" s="839"/>
      <c r="AI83" s="668"/>
      <c r="AJ83" s="668"/>
      <c r="AK83" s="668"/>
      <c r="AL83" s="668"/>
      <c r="AM83" s="668"/>
      <c r="AN83" s="668"/>
      <c r="AO83" s="668"/>
      <c r="AP83" s="668"/>
      <c r="AQ83" s="668"/>
      <c r="AR83" s="668"/>
      <c r="AS83" s="668"/>
      <c r="AT83" s="669"/>
      <c r="AU83" s="386"/>
      <c r="AV83" s="387"/>
      <c r="AW83" s="387"/>
      <c r="AX83" s="388"/>
      <c r="AY83" s="34">
        <f t="shared" ref="AY83:AY93" si="6">$AY$81</f>
        <v>0</v>
      </c>
    </row>
    <row r="84" spans="1:51" ht="24.75" customHeight="1" x14ac:dyDescent="0.2">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2">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2">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2">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2">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2">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2">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2">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2">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5">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2">
      <c r="A94" s="1051"/>
      <c r="B94" s="1052"/>
      <c r="C94" s="1052"/>
      <c r="D94" s="1052"/>
      <c r="E94" s="1052"/>
      <c r="F94" s="1053"/>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2">
      <c r="A95" s="1051"/>
      <c r="B95" s="1052"/>
      <c r="C95" s="1052"/>
      <c r="D95" s="1052"/>
      <c r="E95" s="1052"/>
      <c r="F95" s="1053"/>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2">
      <c r="A96" s="1051"/>
      <c r="B96" s="1052"/>
      <c r="C96" s="1052"/>
      <c r="D96" s="1052"/>
      <c r="E96" s="1052"/>
      <c r="F96" s="1053"/>
      <c r="G96" s="673"/>
      <c r="H96" s="674"/>
      <c r="I96" s="674"/>
      <c r="J96" s="674"/>
      <c r="K96" s="675"/>
      <c r="L96" s="839"/>
      <c r="M96" s="668"/>
      <c r="N96" s="668"/>
      <c r="O96" s="668"/>
      <c r="P96" s="668"/>
      <c r="Q96" s="668"/>
      <c r="R96" s="668"/>
      <c r="S96" s="668"/>
      <c r="T96" s="668"/>
      <c r="U96" s="668"/>
      <c r="V96" s="668"/>
      <c r="W96" s="668"/>
      <c r="X96" s="669"/>
      <c r="Y96" s="386"/>
      <c r="Z96" s="387"/>
      <c r="AA96" s="387"/>
      <c r="AB96" s="808"/>
      <c r="AC96" s="673"/>
      <c r="AD96" s="674"/>
      <c r="AE96" s="674"/>
      <c r="AF96" s="674"/>
      <c r="AG96" s="675"/>
      <c r="AH96" s="839"/>
      <c r="AI96" s="668"/>
      <c r="AJ96" s="668"/>
      <c r="AK96" s="668"/>
      <c r="AL96" s="668"/>
      <c r="AM96" s="668"/>
      <c r="AN96" s="668"/>
      <c r="AO96" s="668"/>
      <c r="AP96" s="668"/>
      <c r="AQ96" s="668"/>
      <c r="AR96" s="668"/>
      <c r="AS96" s="668"/>
      <c r="AT96" s="669"/>
      <c r="AU96" s="386"/>
      <c r="AV96" s="387"/>
      <c r="AW96" s="387"/>
      <c r="AX96" s="388"/>
      <c r="AY96" s="34">
        <f t="shared" ref="AY96:AY106" si="7">$AY$94</f>
        <v>0</v>
      </c>
    </row>
    <row r="97" spans="1:51" ht="24.75" customHeight="1" x14ac:dyDescent="0.2">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2">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2">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2">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2">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2">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2">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2">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2">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5"/>
    <row r="108" spans="1:51" ht="30" customHeight="1" x14ac:dyDescent="0.2">
      <c r="A108" s="1057" t="s">
        <v>28</v>
      </c>
      <c r="B108" s="1058"/>
      <c r="C108" s="1058"/>
      <c r="D108" s="1058"/>
      <c r="E108" s="1058"/>
      <c r="F108" s="1059"/>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2">
      <c r="A109" s="1051"/>
      <c r="B109" s="1052"/>
      <c r="C109" s="1052"/>
      <c r="D109" s="1052"/>
      <c r="E109" s="1052"/>
      <c r="F109" s="1053"/>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2">
      <c r="A110" s="1051"/>
      <c r="B110" s="1052"/>
      <c r="C110" s="1052"/>
      <c r="D110" s="1052"/>
      <c r="E110" s="1052"/>
      <c r="F110" s="1053"/>
      <c r="G110" s="673"/>
      <c r="H110" s="674"/>
      <c r="I110" s="674"/>
      <c r="J110" s="674"/>
      <c r="K110" s="675"/>
      <c r="L110" s="839"/>
      <c r="M110" s="668"/>
      <c r="N110" s="668"/>
      <c r="O110" s="668"/>
      <c r="P110" s="668"/>
      <c r="Q110" s="668"/>
      <c r="R110" s="668"/>
      <c r="S110" s="668"/>
      <c r="T110" s="668"/>
      <c r="U110" s="668"/>
      <c r="V110" s="668"/>
      <c r="W110" s="668"/>
      <c r="X110" s="669"/>
      <c r="Y110" s="386"/>
      <c r="Z110" s="387"/>
      <c r="AA110" s="387"/>
      <c r="AB110" s="808"/>
      <c r="AC110" s="673"/>
      <c r="AD110" s="674"/>
      <c r="AE110" s="674"/>
      <c r="AF110" s="674"/>
      <c r="AG110" s="675"/>
      <c r="AH110" s="839"/>
      <c r="AI110" s="668"/>
      <c r="AJ110" s="668"/>
      <c r="AK110" s="668"/>
      <c r="AL110" s="668"/>
      <c r="AM110" s="668"/>
      <c r="AN110" s="668"/>
      <c r="AO110" s="668"/>
      <c r="AP110" s="668"/>
      <c r="AQ110" s="668"/>
      <c r="AR110" s="668"/>
      <c r="AS110" s="668"/>
      <c r="AT110" s="669"/>
      <c r="AU110" s="386"/>
      <c r="AV110" s="387"/>
      <c r="AW110" s="387"/>
      <c r="AX110" s="388"/>
      <c r="AY110" s="34">
        <f t="shared" ref="AY110:AY120" si="8">$AY$108</f>
        <v>0</v>
      </c>
    </row>
    <row r="111" spans="1:51" ht="24.75" customHeight="1" x14ac:dyDescent="0.2">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2">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2">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2">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2">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2">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2">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2">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2">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5">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2">
      <c r="A121" s="1051"/>
      <c r="B121" s="1052"/>
      <c r="C121" s="1052"/>
      <c r="D121" s="1052"/>
      <c r="E121" s="1052"/>
      <c r="F121" s="1053"/>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2">
      <c r="A122" s="1051"/>
      <c r="B122" s="1052"/>
      <c r="C122" s="1052"/>
      <c r="D122" s="1052"/>
      <c r="E122" s="1052"/>
      <c r="F122" s="1053"/>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2">
      <c r="A123" s="1051"/>
      <c r="B123" s="1052"/>
      <c r="C123" s="1052"/>
      <c r="D123" s="1052"/>
      <c r="E123" s="1052"/>
      <c r="F123" s="1053"/>
      <c r="G123" s="673"/>
      <c r="H123" s="674"/>
      <c r="I123" s="674"/>
      <c r="J123" s="674"/>
      <c r="K123" s="675"/>
      <c r="L123" s="839"/>
      <c r="M123" s="668"/>
      <c r="N123" s="668"/>
      <c r="O123" s="668"/>
      <c r="P123" s="668"/>
      <c r="Q123" s="668"/>
      <c r="R123" s="668"/>
      <c r="S123" s="668"/>
      <c r="T123" s="668"/>
      <c r="U123" s="668"/>
      <c r="V123" s="668"/>
      <c r="W123" s="668"/>
      <c r="X123" s="669"/>
      <c r="Y123" s="386"/>
      <c r="Z123" s="387"/>
      <c r="AA123" s="387"/>
      <c r="AB123" s="808"/>
      <c r="AC123" s="673"/>
      <c r="AD123" s="674"/>
      <c r="AE123" s="674"/>
      <c r="AF123" s="674"/>
      <c r="AG123" s="675"/>
      <c r="AH123" s="839"/>
      <c r="AI123" s="668"/>
      <c r="AJ123" s="668"/>
      <c r="AK123" s="668"/>
      <c r="AL123" s="668"/>
      <c r="AM123" s="668"/>
      <c r="AN123" s="668"/>
      <c r="AO123" s="668"/>
      <c r="AP123" s="668"/>
      <c r="AQ123" s="668"/>
      <c r="AR123" s="668"/>
      <c r="AS123" s="668"/>
      <c r="AT123" s="669"/>
      <c r="AU123" s="386"/>
      <c r="AV123" s="387"/>
      <c r="AW123" s="387"/>
      <c r="AX123" s="388"/>
      <c r="AY123" s="34">
        <f t="shared" ref="AY123:AY133" si="9">$AY$121</f>
        <v>0</v>
      </c>
    </row>
    <row r="124" spans="1:51" ht="24.75" customHeight="1" x14ac:dyDescent="0.2">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2">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2">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2">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2">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2">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2">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2">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2">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5">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2">
      <c r="A134" s="1051"/>
      <c r="B134" s="1052"/>
      <c r="C134" s="1052"/>
      <c r="D134" s="1052"/>
      <c r="E134" s="1052"/>
      <c r="F134" s="1053"/>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2">
      <c r="A135" s="1051"/>
      <c r="B135" s="1052"/>
      <c r="C135" s="1052"/>
      <c r="D135" s="1052"/>
      <c r="E135" s="1052"/>
      <c r="F135" s="1053"/>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2">
      <c r="A136" s="1051"/>
      <c r="B136" s="1052"/>
      <c r="C136" s="1052"/>
      <c r="D136" s="1052"/>
      <c r="E136" s="1052"/>
      <c r="F136" s="1053"/>
      <c r="G136" s="673"/>
      <c r="H136" s="674"/>
      <c r="I136" s="674"/>
      <c r="J136" s="674"/>
      <c r="K136" s="675"/>
      <c r="L136" s="839"/>
      <c r="M136" s="668"/>
      <c r="N136" s="668"/>
      <c r="O136" s="668"/>
      <c r="P136" s="668"/>
      <c r="Q136" s="668"/>
      <c r="R136" s="668"/>
      <c r="S136" s="668"/>
      <c r="T136" s="668"/>
      <c r="U136" s="668"/>
      <c r="V136" s="668"/>
      <c r="W136" s="668"/>
      <c r="X136" s="669"/>
      <c r="Y136" s="386"/>
      <c r="Z136" s="387"/>
      <c r="AA136" s="387"/>
      <c r="AB136" s="808"/>
      <c r="AC136" s="673"/>
      <c r="AD136" s="674"/>
      <c r="AE136" s="674"/>
      <c r="AF136" s="674"/>
      <c r="AG136" s="675"/>
      <c r="AH136" s="839"/>
      <c r="AI136" s="668"/>
      <c r="AJ136" s="668"/>
      <c r="AK136" s="668"/>
      <c r="AL136" s="668"/>
      <c r="AM136" s="668"/>
      <c r="AN136" s="668"/>
      <c r="AO136" s="668"/>
      <c r="AP136" s="668"/>
      <c r="AQ136" s="668"/>
      <c r="AR136" s="668"/>
      <c r="AS136" s="668"/>
      <c r="AT136" s="669"/>
      <c r="AU136" s="386"/>
      <c r="AV136" s="387"/>
      <c r="AW136" s="387"/>
      <c r="AX136" s="388"/>
      <c r="AY136" s="34">
        <f t="shared" ref="AY136:AY146" si="10">$AY$134</f>
        <v>0</v>
      </c>
    </row>
    <row r="137" spans="1:51" ht="24.75" customHeight="1" x14ac:dyDescent="0.2">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2">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2">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2">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2">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2">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2">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2">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2">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5">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2">
      <c r="A147" s="1051"/>
      <c r="B147" s="1052"/>
      <c r="C147" s="1052"/>
      <c r="D147" s="1052"/>
      <c r="E147" s="1052"/>
      <c r="F147" s="1053"/>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2">
      <c r="A148" s="1051"/>
      <c r="B148" s="1052"/>
      <c r="C148" s="1052"/>
      <c r="D148" s="1052"/>
      <c r="E148" s="1052"/>
      <c r="F148" s="1053"/>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2">
      <c r="A149" s="1051"/>
      <c r="B149" s="1052"/>
      <c r="C149" s="1052"/>
      <c r="D149" s="1052"/>
      <c r="E149" s="1052"/>
      <c r="F149" s="1053"/>
      <c r="G149" s="673"/>
      <c r="H149" s="674"/>
      <c r="I149" s="674"/>
      <c r="J149" s="674"/>
      <c r="K149" s="675"/>
      <c r="L149" s="839"/>
      <c r="M149" s="668"/>
      <c r="N149" s="668"/>
      <c r="O149" s="668"/>
      <c r="P149" s="668"/>
      <c r="Q149" s="668"/>
      <c r="R149" s="668"/>
      <c r="S149" s="668"/>
      <c r="T149" s="668"/>
      <c r="U149" s="668"/>
      <c r="V149" s="668"/>
      <c r="W149" s="668"/>
      <c r="X149" s="669"/>
      <c r="Y149" s="386"/>
      <c r="Z149" s="387"/>
      <c r="AA149" s="387"/>
      <c r="AB149" s="808"/>
      <c r="AC149" s="673"/>
      <c r="AD149" s="674"/>
      <c r="AE149" s="674"/>
      <c r="AF149" s="674"/>
      <c r="AG149" s="675"/>
      <c r="AH149" s="839"/>
      <c r="AI149" s="668"/>
      <c r="AJ149" s="668"/>
      <c r="AK149" s="668"/>
      <c r="AL149" s="668"/>
      <c r="AM149" s="668"/>
      <c r="AN149" s="668"/>
      <c r="AO149" s="668"/>
      <c r="AP149" s="668"/>
      <c r="AQ149" s="668"/>
      <c r="AR149" s="668"/>
      <c r="AS149" s="668"/>
      <c r="AT149" s="669"/>
      <c r="AU149" s="386"/>
      <c r="AV149" s="387"/>
      <c r="AW149" s="387"/>
      <c r="AX149" s="388"/>
      <c r="AY149" s="34">
        <f t="shared" ref="AY149:AY159" si="11">$AY$147</f>
        <v>0</v>
      </c>
    </row>
    <row r="150" spans="1:51" ht="24.75" customHeight="1" x14ac:dyDescent="0.2">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2">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2">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2">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2">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2">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2">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2">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2">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5"/>
    <row r="161" spans="1:51" ht="30" customHeight="1" x14ac:dyDescent="0.2">
      <c r="A161" s="1057" t="s">
        <v>28</v>
      </c>
      <c r="B161" s="1058"/>
      <c r="C161" s="1058"/>
      <c r="D161" s="1058"/>
      <c r="E161" s="1058"/>
      <c r="F161" s="1059"/>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2">
      <c r="A162" s="1051"/>
      <c r="B162" s="1052"/>
      <c r="C162" s="1052"/>
      <c r="D162" s="1052"/>
      <c r="E162" s="1052"/>
      <c r="F162" s="1053"/>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2">
      <c r="A163" s="1051"/>
      <c r="B163" s="1052"/>
      <c r="C163" s="1052"/>
      <c r="D163" s="1052"/>
      <c r="E163" s="1052"/>
      <c r="F163" s="1053"/>
      <c r="G163" s="673"/>
      <c r="H163" s="674"/>
      <c r="I163" s="674"/>
      <c r="J163" s="674"/>
      <c r="K163" s="675"/>
      <c r="L163" s="839"/>
      <c r="M163" s="668"/>
      <c r="N163" s="668"/>
      <c r="O163" s="668"/>
      <c r="P163" s="668"/>
      <c r="Q163" s="668"/>
      <c r="R163" s="668"/>
      <c r="S163" s="668"/>
      <c r="T163" s="668"/>
      <c r="U163" s="668"/>
      <c r="V163" s="668"/>
      <c r="W163" s="668"/>
      <c r="X163" s="669"/>
      <c r="Y163" s="386"/>
      <c r="Z163" s="387"/>
      <c r="AA163" s="387"/>
      <c r="AB163" s="808"/>
      <c r="AC163" s="673"/>
      <c r="AD163" s="674"/>
      <c r="AE163" s="674"/>
      <c r="AF163" s="674"/>
      <c r="AG163" s="675"/>
      <c r="AH163" s="839"/>
      <c r="AI163" s="668"/>
      <c r="AJ163" s="668"/>
      <c r="AK163" s="668"/>
      <c r="AL163" s="668"/>
      <c r="AM163" s="668"/>
      <c r="AN163" s="668"/>
      <c r="AO163" s="668"/>
      <c r="AP163" s="668"/>
      <c r="AQ163" s="668"/>
      <c r="AR163" s="668"/>
      <c r="AS163" s="668"/>
      <c r="AT163" s="669"/>
      <c r="AU163" s="386"/>
      <c r="AV163" s="387"/>
      <c r="AW163" s="387"/>
      <c r="AX163" s="388"/>
      <c r="AY163" s="34">
        <f t="shared" ref="AY163:AY173" si="12">$AY$161</f>
        <v>0</v>
      </c>
    </row>
    <row r="164" spans="1:51" ht="24.75" customHeight="1" x14ac:dyDescent="0.2">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2">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2">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2">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2">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2">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2">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2">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2">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5">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2">
      <c r="A174" s="1051"/>
      <c r="B174" s="1052"/>
      <c r="C174" s="1052"/>
      <c r="D174" s="1052"/>
      <c r="E174" s="1052"/>
      <c r="F174" s="1053"/>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2">
      <c r="A175" s="1051"/>
      <c r="B175" s="1052"/>
      <c r="C175" s="1052"/>
      <c r="D175" s="1052"/>
      <c r="E175" s="1052"/>
      <c r="F175" s="1053"/>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2">
      <c r="A176" s="1051"/>
      <c r="B176" s="1052"/>
      <c r="C176" s="1052"/>
      <c r="D176" s="1052"/>
      <c r="E176" s="1052"/>
      <c r="F176" s="1053"/>
      <c r="G176" s="673"/>
      <c r="H176" s="674"/>
      <c r="I176" s="674"/>
      <c r="J176" s="674"/>
      <c r="K176" s="675"/>
      <c r="L176" s="839"/>
      <c r="M176" s="668"/>
      <c r="N176" s="668"/>
      <c r="O176" s="668"/>
      <c r="P176" s="668"/>
      <c r="Q176" s="668"/>
      <c r="R176" s="668"/>
      <c r="S176" s="668"/>
      <c r="T176" s="668"/>
      <c r="U176" s="668"/>
      <c r="V176" s="668"/>
      <c r="W176" s="668"/>
      <c r="X176" s="669"/>
      <c r="Y176" s="386"/>
      <c r="Z176" s="387"/>
      <c r="AA176" s="387"/>
      <c r="AB176" s="808"/>
      <c r="AC176" s="673"/>
      <c r="AD176" s="674"/>
      <c r="AE176" s="674"/>
      <c r="AF176" s="674"/>
      <c r="AG176" s="675"/>
      <c r="AH176" s="839"/>
      <c r="AI176" s="668"/>
      <c r="AJ176" s="668"/>
      <c r="AK176" s="668"/>
      <c r="AL176" s="668"/>
      <c r="AM176" s="668"/>
      <c r="AN176" s="668"/>
      <c r="AO176" s="668"/>
      <c r="AP176" s="668"/>
      <c r="AQ176" s="668"/>
      <c r="AR176" s="668"/>
      <c r="AS176" s="668"/>
      <c r="AT176" s="669"/>
      <c r="AU176" s="386"/>
      <c r="AV176" s="387"/>
      <c r="AW176" s="387"/>
      <c r="AX176" s="388"/>
      <c r="AY176" s="34">
        <f t="shared" ref="AY176:AY186" si="13">$AY$174</f>
        <v>0</v>
      </c>
    </row>
    <row r="177" spans="1:51" ht="24.75" customHeight="1" x14ac:dyDescent="0.2">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2">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2">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2">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2">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2">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2">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2">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2">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5">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2">
      <c r="A187" s="1051"/>
      <c r="B187" s="1052"/>
      <c r="C187" s="1052"/>
      <c r="D187" s="1052"/>
      <c r="E187" s="1052"/>
      <c r="F187" s="1053"/>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2">
      <c r="A188" s="1051"/>
      <c r="B188" s="1052"/>
      <c r="C188" s="1052"/>
      <c r="D188" s="1052"/>
      <c r="E188" s="1052"/>
      <c r="F188" s="1053"/>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2">
      <c r="A189" s="1051"/>
      <c r="B189" s="1052"/>
      <c r="C189" s="1052"/>
      <c r="D189" s="1052"/>
      <c r="E189" s="1052"/>
      <c r="F189" s="1053"/>
      <c r="G189" s="673"/>
      <c r="H189" s="674"/>
      <c r="I189" s="674"/>
      <c r="J189" s="674"/>
      <c r="K189" s="675"/>
      <c r="L189" s="839"/>
      <c r="M189" s="668"/>
      <c r="N189" s="668"/>
      <c r="O189" s="668"/>
      <c r="P189" s="668"/>
      <c r="Q189" s="668"/>
      <c r="R189" s="668"/>
      <c r="S189" s="668"/>
      <c r="T189" s="668"/>
      <c r="U189" s="668"/>
      <c r="V189" s="668"/>
      <c r="W189" s="668"/>
      <c r="X189" s="669"/>
      <c r="Y189" s="386"/>
      <c r="Z189" s="387"/>
      <c r="AA189" s="387"/>
      <c r="AB189" s="808"/>
      <c r="AC189" s="673"/>
      <c r="AD189" s="674"/>
      <c r="AE189" s="674"/>
      <c r="AF189" s="674"/>
      <c r="AG189" s="675"/>
      <c r="AH189" s="839"/>
      <c r="AI189" s="668"/>
      <c r="AJ189" s="668"/>
      <c r="AK189" s="668"/>
      <c r="AL189" s="668"/>
      <c r="AM189" s="668"/>
      <c r="AN189" s="668"/>
      <c r="AO189" s="668"/>
      <c r="AP189" s="668"/>
      <c r="AQ189" s="668"/>
      <c r="AR189" s="668"/>
      <c r="AS189" s="668"/>
      <c r="AT189" s="669"/>
      <c r="AU189" s="386"/>
      <c r="AV189" s="387"/>
      <c r="AW189" s="387"/>
      <c r="AX189" s="388"/>
      <c r="AY189" s="34">
        <f t="shared" ref="AY189:AY199" si="14">$AY$187</f>
        <v>0</v>
      </c>
    </row>
    <row r="190" spans="1:51" ht="24.75" customHeight="1" x14ac:dyDescent="0.2">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2">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2">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2">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2">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2">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2">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2">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2">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5">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2">
      <c r="A200" s="1051"/>
      <c r="B200" s="1052"/>
      <c r="C200" s="1052"/>
      <c r="D200" s="1052"/>
      <c r="E200" s="1052"/>
      <c r="F200" s="1053"/>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2">
      <c r="A201" s="1051"/>
      <c r="B201" s="1052"/>
      <c r="C201" s="1052"/>
      <c r="D201" s="1052"/>
      <c r="E201" s="1052"/>
      <c r="F201" s="1053"/>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2">
      <c r="A202" s="1051"/>
      <c r="B202" s="1052"/>
      <c r="C202" s="1052"/>
      <c r="D202" s="1052"/>
      <c r="E202" s="1052"/>
      <c r="F202" s="1053"/>
      <c r="G202" s="673"/>
      <c r="H202" s="674"/>
      <c r="I202" s="674"/>
      <c r="J202" s="674"/>
      <c r="K202" s="675"/>
      <c r="L202" s="839"/>
      <c r="M202" s="668"/>
      <c r="N202" s="668"/>
      <c r="O202" s="668"/>
      <c r="P202" s="668"/>
      <c r="Q202" s="668"/>
      <c r="R202" s="668"/>
      <c r="S202" s="668"/>
      <c r="T202" s="668"/>
      <c r="U202" s="668"/>
      <c r="V202" s="668"/>
      <c r="W202" s="668"/>
      <c r="X202" s="669"/>
      <c r="Y202" s="386"/>
      <c r="Z202" s="387"/>
      <c r="AA202" s="387"/>
      <c r="AB202" s="808"/>
      <c r="AC202" s="673"/>
      <c r="AD202" s="674"/>
      <c r="AE202" s="674"/>
      <c r="AF202" s="674"/>
      <c r="AG202" s="675"/>
      <c r="AH202" s="839"/>
      <c r="AI202" s="668"/>
      <c r="AJ202" s="668"/>
      <c r="AK202" s="668"/>
      <c r="AL202" s="668"/>
      <c r="AM202" s="668"/>
      <c r="AN202" s="668"/>
      <c r="AO202" s="668"/>
      <c r="AP202" s="668"/>
      <c r="AQ202" s="668"/>
      <c r="AR202" s="668"/>
      <c r="AS202" s="668"/>
      <c r="AT202" s="669"/>
      <c r="AU202" s="386"/>
      <c r="AV202" s="387"/>
      <c r="AW202" s="387"/>
      <c r="AX202" s="388"/>
      <c r="AY202" s="34">
        <f t="shared" ref="AY202:AY212" si="15">$AY$200</f>
        <v>0</v>
      </c>
    </row>
    <row r="203" spans="1:51" ht="24.75" customHeight="1" x14ac:dyDescent="0.2">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2">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2">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2">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2">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2">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2">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2">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2">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5"/>
    <row r="214" spans="1:51" ht="30" customHeight="1" x14ac:dyDescent="0.2">
      <c r="A214" s="1048" t="s">
        <v>28</v>
      </c>
      <c r="B214" s="1049"/>
      <c r="C214" s="1049"/>
      <c r="D214" s="1049"/>
      <c r="E214" s="1049"/>
      <c r="F214" s="1050"/>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2">
      <c r="A215" s="1051"/>
      <c r="B215" s="1052"/>
      <c r="C215" s="1052"/>
      <c r="D215" s="1052"/>
      <c r="E215" s="1052"/>
      <c r="F215" s="1053"/>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2">
      <c r="A216" s="1051"/>
      <c r="B216" s="1052"/>
      <c r="C216" s="1052"/>
      <c r="D216" s="1052"/>
      <c r="E216" s="1052"/>
      <c r="F216" s="1053"/>
      <c r="G216" s="673"/>
      <c r="H216" s="674"/>
      <c r="I216" s="674"/>
      <c r="J216" s="674"/>
      <c r="K216" s="675"/>
      <c r="L216" s="839"/>
      <c r="M216" s="668"/>
      <c r="N216" s="668"/>
      <c r="O216" s="668"/>
      <c r="P216" s="668"/>
      <c r="Q216" s="668"/>
      <c r="R216" s="668"/>
      <c r="S216" s="668"/>
      <c r="T216" s="668"/>
      <c r="U216" s="668"/>
      <c r="V216" s="668"/>
      <c r="W216" s="668"/>
      <c r="X216" s="669"/>
      <c r="Y216" s="386"/>
      <c r="Z216" s="387"/>
      <c r="AA216" s="387"/>
      <c r="AB216" s="808"/>
      <c r="AC216" s="673"/>
      <c r="AD216" s="674"/>
      <c r="AE216" s="674"/>
      <c r="AF216" s="674"/>
      <c r="AG216" s="675"/>
      <c r="AH216" s="839"/>
      <c r="AI216" s="668"/>
      <c r="AJ216" s="668"/>
      <c r="AK216" s="668"/>
      <c r="AL216" s="668"/>
      <c r="AM216" s="668"/>
      <c r="AN216" s="668"/>
      <c r="AO216" s="668"/>
      <c r="AP216" s="668"/>
      <c r="AQ216" s="668"/>
      <c r="AR216" s="668"/>
      <c r="AS216" s="668"/>
      <c r="AT216" s="669"/>
      <c r="AU216" s="386"/>
      <c r="AV216" s="387"/>
      <c r="AW216" s="387"/>
      <c r="AX216" s="388"/>
      <c r="AY216" s="34">
        <f t="shared" ref="AY216:AY226" si="16">$AY$214</f>
        <v>0</v>
      </c>
    </row>
    <row r="217" spans="1:51" ht="24.75" customHeight="1" x14ac:dyDescent="0.2">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2">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2">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2">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2">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2">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2">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2">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2">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5">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2">
      <c r="A227" s="1051"/>
      <c r="B227" s="1052"/>
      <c r="C227" s="1052"/>
      <c r="D227" s="1052"/>
      <c r="E227" s="1052"/>
      <c r="F227" s="1053"/>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2">
      <c r="A228" s="1051"/>
      <c r="B228" s="1052"/>
      <c r="C228" s="1052"/>
      <c r="D228" s="1052"/>
      <c r="E228" s="1052"/>
      <c r="F228" s="1053"/>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2">
      <c r="A229" s="1051"/>
      <c r="B229" s="1052"/>
      <c r="C229" s="1052"/>
      <c r="D229" s="1052"/>
      <c r="E229" s="1052"/>
      <c r="F229" s="1053"/>
      <c r="G229" s="673"/>
      <c r="H229" s="674"/>
      <c r="I229" s="674"/>
      <c r="J229" s="674"/>
      <c r="K229" s="675"/>
      <c r="L229" s="839"/>
      <c r="M229" s="668"/>
      <c r="N229" s="668"/>
      <c r="O229" s="668"/>
      <c r="P229" s="668"/>
      <c r="Q229" s="668"/>
      <c r="R229" s="668"/>
      <c r="S229" s="668"/>
      <c r="T229" s="668"/>
      <c r="U229" s="668"/>
      <c r="V229" s="668"/>
      <c r="W229" s="668"/>
      <c r="X229" s="669"/>
      <c r="Y229" s="386"/>
      <c r="Z229" s="387"/>
      <c r="AA229" s="387"/>
      <c r="AB229" s="808"/>
      <c r="AC229" s="673"/>
      <c r="AD229" s="674"/>
      <c r="AE229" s="674"/>
      <c r="AF229" s="674"/>
      <c r="AG229" s="675"/>
      <c r="AH229" s="839"/>
      <c r="AI229" s="668"/>
      <c r="AJ229" s="668"/>
      <c r="AK229" s="668"/>
      <c r="AL229" s="668"/>
      <c r="AM229" s="668"/>
      <c r="AN229" s="668"/>
      <c r="AO229" s="668"/>
      <c r="AP229" s="668"/>
      <c r="AQ229" s="668"/>
      <c r="AR229" s="668"/>
      <c r="AS229" s="668"/>
      <c r="AT229" s="669"/>
      <c r="AU229" s="386"/>
      <c r="AV229" s="387"/>
      <c r="AW229" s="387"/>
      <c r="AX229" s="388"/>
      <c r="AY229" s="34">
        <f t="shared" ref="AY229:AY239" si="17">$AY$227</f>
        <v>0</v>
      </c>
    </row>
    <row r="230" spans="1:51" ht="24.75" customHeight="1" x14ac:dyDescent="0.2">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2">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2">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2">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2">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2">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2">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2">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2">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5">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2">
      <c r="A240" s="1051"/>
      <c r="B240" s="1052"/>
      <c r="C240" s="1052"/>
      <c r="D240" s="1052"/>
      <c r="E240" s="1052"/>
      <c r="F240" s="1053"/>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2">
      <c r="A241" s="1051"/>
      <c r="B241" s="1052"/>
      <c r="C241" s="1052"/>
      <c r="D241" s="1052"/>
      <c r="E241" s="1052"/>
      <c r="F241" s="1053"/>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2">
      <c r="A242" s="1051"/>
      <c r="B242" s="1052"/>
      <c r="C242" s="1052"/>
      <c r="D242" s="1052"/>
      <c r="E242" s="1052"/>
      <c r="F242" s="1053"/>
      <c r="G242" s="673"/>
      <c r="H242" s="674"/>
      <c r="I242" s="674"/>
      <c r="J242" s="674"/>
      <c r="K242" s="675"/>
      <c r="L242" s="839"/>
      <c r="M242" s="668"/>
      <c r="N242" s="668"/>
      <c r="O242" s="668"/>
      <c r="P242" s="668"/>
      <c r="Q242" s="668"/>
      <c r="R242" s="668"/>
      <c r="S242" s="668"/>
      <c r="T242" s="668"/>
      <c r="U242" s="668"/>
      <c r="V242" s="668"/>
      <c r="W242" s="668"/>
      <c r="X242" s="669"/>
      <c r="Y242" s="386"/>
      <c r="Z242" s="387"/>
      <c r="AA242" s="387"/>
      <c r="AB242" s="808"/>
      <c r="AC242" s="673"/>
      <c r="AD242" s="674"/>
      <c r="AE242" s="674"/>
      <c r="AF242" s="674"/>
      <c r="AG242" s="675"/>
      <c r="AH242" s="839"/>
      <c r="AI242" s="668"/>
      <c r="AJ242" s="668"/>
      <c r="AK242" s="668"/>
      <c r="AL242" s="668"/>
      <c r="AM242" s="668"/>
      <c r="AN242" s="668"/>
      <c r="AO242" s="668"/>
      <c r="AP242" s="668"/>
      <c r="AQ242" s="668"/>
      <c r="AR242" s="668"/>
      <c r="AS242" s="668"/>
      <c r="AT242" s="669"/>
      <c r="AU242" s="386"/>
      <c r="AV242" s="387"/>
      <c r="AW242" s="387"/>
      <c r="AX242" s="388"/>
      <c r="AY242" s="34">
        <f t="shared" ref="AY242:AY252" si="18">$AY$240</f>
        <v>0</v>
      </c>
    </row>
    <row r="243" spans="1:51" ht="24.75" customHeight="1" x14ac:dyDescent="0.2">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2">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2">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2">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2">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2">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2">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2">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2">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5">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2">
      <c r="A253" s="1051"/>
      <c r="B253" s="1052"/>
      <c r="C253" s="1052"/>
      <c r="D253" s="1052"/>
      <c r="E253" s="1052"/>
      <c r="F253" s="1053"/>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2">
      <c r="A254" s="1051"/>
      <c r="B254" s="1052"/>
      <c r="C254" s="1052"/>
      <c r="D254" s="1052"/>
      <c r="E254" s="1052"/>
      <c r="F254" s="1053"/>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2">
      <c r="A255" s="1051"/>
      <c r="B255" s="1052"/>
      <c r="C255" s="1052"/>
      <c r="D255" s="1052"/>
      <c r="E255" s="1052"/>
      <c r="F255" s="1053"/>
      <c r="G255" s="673"/>
      <c r="H255" s="674"/>
      <c r="I255" s="674"/>
      <c r="J255" s="674"/>
      <c r="K255" s="675"/>
      <c r="L255" s="839"/>
      <c r="M255" s="668"/>
      <c r="N255" s="668"/>
      <c r="O255" s="668"/>
      <c r="P255" s="668"/>
      <c r="Q255" s="668"/>
      <c r="R255" s="668"/>
      <c r="S255" s="668"/>
      <c r="T255" s="668"/>
      <c r="U255" s="668"/>
      <c r="V255" s="668"/>
      <c r="W255" s="668"/>
      <c r="X255" s="669"/>
      <c r="Y255" s="386"/>
      <c r="Z255" s="387"/>
      <c r="AA255" s="387"/>
      <c r="AB255" s="808"/>
      <c r="AC255" s="673"/>
      <c r="AD255" s="674"/>
      <c r="AE255" s="674"/>
      <c r="AF255" s="674"/>
      <c r="AG255" s="675"/>
      <c r="AH255" s="839"/>
      <c r="AI255" s="668"/>
      <c r="AJ255" s="668"/>
      <c r="AK255" s="668"/>
      <c r="AL255" s="668"/>
      <c r="AM255" s="668"/>
      <c r="AN255" s="668"/>
      <c r="AO255" s="668"/>
      <c r="AP255" s="668"/>
      <c r="AQ255" s="668"/>
      <c r="AR255" s="668"/>
      <c r="AS255" s="668"/>
      <c r="AT255" s="669"/>
      <c r="AU255" s="386"/>
      <c r="AV255" s="387"/>
      <c r="AW255" s="387"/>
      <c r="AX255" s="388"/>
      <c r="AY255" s="34">
        <f t="shared" ref="AY255:AY265" si="19">$AY$253</f>
        <v>0</v>
      </c>
    </row>
    <row r="256" spans="1:51" ht="24.75" customHeight="1" x14ac:dyDescent="0.2">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2">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2">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2">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2">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2">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2">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2">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2">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2021-09-15T02:49:39Z</cp:lastPrinted>
  <dcterms:created xsi:type="dcterms:W3CDTF">2012-03-13T00:50:25Z</dcterms:created>
  <dcterms:modified xsi:type="dcterms:W3CDTF">2021-09-15T02:49:40Z</dcterms:modified>
</cp:coreProperties>
</file>