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00　最終公表\公表用データ\Excel\"/>
    </mc:Choice>
  </mc:AlternateContent>
  <bookViews>
    <workbookView xWindow="0" yWindow="0" windowWidth="15348" windowHeight="9432"/>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別紙2!$G$2:$AX$14</definedName>
    <definedName name="_xlnm.Print_Area" localSheetId="4">別紙3!$A$1:$AX$37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21" i="11"/>
  <c r="AY330" i="11" s="1"/>
  <c r="AY398" i="11" l="1"/>
  <c r="AY397" i="11"/>
  <c r="AY336" i="11"/>
  <c r="AY337" i="11"/>
  <c r="AY338" i="11"/>
  <c r="AY340" i="11"/>
  <c r="AY325" i="11"/>
  <c r="AY324" i="11"/>
  <c r="AY323" i="11"/>
  <c r="AY332" i="11"/>
  <c r="AY333" i="11"/>
  <c r="AY326" i="11"/>
  <c r="AY327" i="11"/>
  <c r="AY331" i="11"/>
  <c r="AY328" i="11"/>
  <c r="AY329" i="11"/>
  <c r="AY322"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75" i="11" l="1"/>
  <c r="AY119" i="11"/>
  <c r="AY118" i="11"/>
  <c r="AY179" i="11"/>
  <c r="AY206" i="11"/>
  <c r="AY143" i="11"/>
  <c r="AY114" i="11"/>
  <c r="AY115" i="11"/>
  <c r="AY131" i="11"/>
  <c r="AY144" i="11"/>
  <c r="AY130" i="11"/>
  <c r="AY145" i="11"/>
  <c r="AY176" i="11"/>
  <c r="AY207" i="11"/>
  <c r="AY142" i="11"/>
  <c r="AY116" i="11"/>
  <c r="AY117" i="11"/>
  <c r="AY177" i="11"/>
  <c r="AY123" i="11"/>
  <c r="AY137" i="11"/>
  <c r="AY163" i="11"/>
  <c r="AY164" i="11"/>
  <c r="AY178" i="11"/>
  <c r="AY201" i="11"/>
  <c r="AY209" i="11"/>
  <c r="AY125" i="11"/>
  <c r="AY152" i="11"/>
  <c r="AY171" i="11"/>
  <c r="AY203" i="11"/>
  <c r="AY211" i="11"/>
  <c r="AY124" i="11"/>
  <c r="AY198" i="11"/>
  <c r="AY151" i="11"/>
  <c r="AY153" i="11"/>
  <c r="AY202" i="11"/>
  <c r="AY210" i="11"/>
  <c r="AY120" i="11"/>
  <c r="AY128" i="11"/>
  <c r="AY154" i="11"/>
  <c r="AY140" i="11"/>
  <c r="AY134" i="11"/>
  <c r="AY113" i="11"/>
  <c r="AY155" i="11"/>
  <c r="AY204" i="11"/>
  <c r="AY212" i="11"/>
  <c r="AY193"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89" i="11" s="1"/>
  <c r="AY78" i="11"/>
  <c r="AY86" i="11" s="1"/>
  <c r="AY44" i="11"/>
  <c r="AY52" i="11" s="1"/>
  <c r="AY79" i="11" l="1"/>
  <c r="AY97" i="11"/>
  <c r="AY82" i="11"/>
  <c r="AY95" i="11"/>
  <c r="AY80" i="11"/>
  <c r="AY96" i="11"/>
  <c r="AY81" i="11"/>
  <c r="AY83" i="11"/>
  <c r="AY55" i="11"/>
  <c r="AY87" i="11"/>
  <c r="AY63" i="11"/>
  <c r="AY90" i="11"/>
  <c r="AY92" i="11"/>
  <c r="AY91" i="11"/>
  <c r="AY84" i="11"/>
  <c r="AY8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<sst xmlns="http://schemas.openxmlformats.org/spreadsheetml/2006/main" count="2109" uniqueCount="794">
  <si>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</si>
  <si>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</si>
  <si>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</si>
  <si>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</si>
  <si>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</si>
  <si>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</si>
  <si>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</si>
  <si>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</si>
  <si>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</si>
  <si>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</si>
  <si>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</si>
  <si>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</si>
  <si>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</si>
  <si>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</si>
  <si>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</si>
  <si>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</si>
  <si>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</si>
  <si>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</si>
  <si>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</si>
  <si>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</si>
  <si>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</si>
  <si>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</si>
  <si>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</si>
  <si>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</si>
  <si>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</si>
  <si>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</si>
  <si>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</si>
  <si>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</si>
  <si>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</si>
  <si>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</si>
  <si>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</si>
  <si>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</si>
  <si>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</si>
  <si>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</si>
  <si>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</si>
  <si>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</si>
  <si>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</si>
  <si>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</si>
  <si>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</si>
  <si>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</si>
  <si>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</si>
  <si>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</si>
  <si>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</si>
  <si>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</si>
  <si>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</si>
  <si>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</si>
  <si>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</si>
  <si>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</si>
  <si>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</si>
  <si>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</si>
  <si>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</si>
  <si>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</si>
  <si>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</si>
  <si>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</si>
  <si>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</si>
  <si>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</si>
  <si>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</si>
  <si>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</si>
  <si>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</si>
  <si>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</si>
  <si>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</si>
  <si>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</si>
  <si>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</si>
  <si>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</si>
  <si>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</si>
  <si>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</si>
  <si>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</si>
  <si>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</si>
  <si>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</si>
  <si>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</si>
  <si>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</si>
  <si>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</si>
  <si>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</si>
  <si>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</si>
  <si>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</si>
  <si>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</si>
  <si>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</si>
  <si>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</si>
  <si>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</si>
  <si>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</si>
  <si>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</si>
  <si>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</si>
  <si>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</si>
  <si>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</si>
  <si>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</si>
  <si>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</si>
  <si>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</si>
  <si>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</si>
  <si>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</si>
  <si>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</si>
  <si>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</si>
  <si>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</si>
  <si>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</si>
  <si>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</si>
  <si>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</si>
  <si>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</si>
  <si>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</si>
  <si>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</si>
  <si>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</si>
  <si>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</si>
  <si>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</si>
  <si>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</si>
  <si>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</si>
  <si>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</si>
  <si>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</si>
  <si>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</si>
  <si>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</si>
  <si>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</si>
  <si>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</si>
  <si>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</si>
  <si>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</si>
  <si>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</si>
  <si>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</si>
  <si>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</si>
  <si>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</si>
  <si>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</si>
  <si>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</si>
  <si>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</si>
  <si>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</si>
  <si>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</si>
  <si>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</si>
  <si>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</si>
  <si>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</si>
  <si>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</si>
  <si>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</si>
  <si>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</si>
  <si>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</si>
  <si>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</si>
  <si>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</si>
  <si>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</si>
  <si>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</si>
  <si>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</si>
  <si>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</si>
  <si>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</si>
  <si>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</si>
  <si>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</si>
  <si>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</si>
  <si>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</si>
  <si>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</si>
  <si>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</si>
  <si>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</si>
  <si>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</si>
  <si>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</si>
  <si>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</si>
  <si>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</si>
  <si>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</si>
  <si>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</si>
  <si>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</si>
  <si>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</si>
  <si>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</si>
  <si>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</si>
  <si>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</si>
  <si>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</si>
  <si>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</si>
  <si>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</si>
  <si>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</si>
  <si>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</si>
  <si>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</si>
  <si>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</si>
  <si>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</si>
  <si>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</si>
  <si>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</si>
  <si>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</si>
  <si>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</si>
  <si>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</si>
  <si>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</si>
  <si>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</si>
  <si>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</si>
  <si>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</si>
  <si>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</si>
  <si>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</si>
  <si>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</si>
  <si>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</si>
  <si>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</si>
  <si>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</si>
  <si>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</si>
  <si>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</si>
  <si>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</si>
  <si>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</si>
  <si>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</si>
  <si>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</si>
  <si>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</si>
  <si>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</si>
  <si>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</si>
  <si>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</si>
  <si>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</si>
  <si>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</si>
  <si>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</si>
  <si>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</si>
  <si>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</si>
  <si>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</si>
  <si>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</si>
  <si>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</si>
  <si>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</si>
  <si>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</si>
  <si>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</si>
  <si>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</si>
  <si>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</si>
  <si>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</si>
  <si>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</si>
  <si>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</si>
  <si>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</si>
  <si>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</si>
  <si>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</si>
  <si>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</si>
  <si>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</si>
  <si>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</si>
  <si>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</si>
  <si>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</si>
  <si>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</si>
  <si>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</si>
  <si>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</si>
  <si>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</si>
  <si>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</si>
  <si>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</si>
  <si>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</si>
  <si>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</si>
  <si>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</si>
  <si>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</si>
  <si>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</si>
  <si>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</si>
  <si>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</si>
  <si>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</si>
  <si>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</si>
  <si>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</si>
  <si>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</si>
  <si>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</si>
  <si>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</si>
  <si>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</si>
  <si>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</si>
  <si>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</si>
  <si>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</si>
  <si>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</si>
  <si>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</si>
  <si>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</si>
  <si>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</si>
  <si>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</si>
  <si>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</si>
  <si>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</si>
  <si>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</si>
  <si>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</si>
  <si>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</si>
  <si>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</si>
  <si>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</si>
  <si>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</si>
  <si>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</si>
  <si>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</si>
  <si>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</si>
  <si>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</si>
  <si>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</si>
  <si>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</si>
  <si>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</si>
  <si>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</si>
  <si>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</si>
  <si>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</si>
  <si>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</si>
  <si>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</si>
  <si>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</si>
  <si>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</si>
  <si>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</si>
  <si>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</si>
  <si>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</si>
  <si>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</si>
  <si>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</si>
  <si>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</si>
  <si>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</si>
  <si>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</si>
  <si>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</si>
  <si>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</si>
  <si>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</si>
  <si>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</si>
  <si>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</si>
  <si>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</si>
  <si>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</si>
  <si>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</si>
  <si>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</si>
  <si>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</si>
  <si>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</si>
  <si>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</si>
  <si>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</si>
  <si>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</si>
  <si>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</si>
  <si>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</si>
  <si>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</si>
  <si>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</si>
  <si>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</si>
  <si>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</si>
  <si>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</si>
  <si>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</si>
  <si>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</si>
  <si>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</si>
  <si>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</si>
  <si>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</si>
  <si>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</si>
  <si>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</si>
  <si>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</si>
  <si>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</si>
  <si>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</si>
  <si>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</si>
  <si>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</si>
  <si>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</si>
  <si>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</si>
  <si>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</si>
  <si>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</si>
  <si>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</si>
  <si>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</si>
  <si>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</si>
  <si>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</si>
  <si>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</si>
  <si>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</si>
  <si>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</si>
  <si>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</si>
  <si>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</si>
  <si>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</si>
  <si>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</si>
  <si>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</si>
  <si>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</si>
  <si>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</si>
  <si>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</si>
  <si>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</si>
  <si>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</si>
  <si>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</si>
  <si>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</si>
  <si>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</si>
  <si>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</si>
  <si>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</si>
  <si>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</si>
  <si>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</si>
  <si>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</si>
  <si>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</si>
  <si>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</si>
  <si>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</si>
  <si>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</si>
  <si>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</si>
  <si>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</si>
  <si>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</si>
  <si>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</si>
  <si>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</si>
  <si>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</si>
  <si>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</si>
  <si>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</si>
  <si>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</si>
  <si>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</si>
  <si>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</si>
  <si>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</si>
  <si>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</si>
  <si>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</si>
  <si>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</si>
  <si>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</si>
  <si>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</si>
  <si>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</si>
  <si>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</si>
  <si>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</si>
  <si>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</si>
  <si>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</si>
  <si>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</si>
  <si>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</si>
  <si>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</si>
  <si>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</si>
  <si>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</si>
  <si>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</si>
  <si>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</si>
  <si>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</si>
  <si>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</si>
  <si>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</si>
  <si>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</si>
  <si>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</si>
  <si>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</si>
  <si>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</si>
  <si>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</si>
  <si>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</si>
  <si>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</si>
  <si>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</si>
  <si>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</si>
  <si>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</si>
  <si>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</si>
  <si>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</si>
  <si>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</si>
  <si>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</si>
  <si>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</si>
  <si>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</si>
  <si>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</si>
  <si>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</si>
  <si>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</si>
  <si>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</si>
  <si>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</si>
  <si>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</si>
  <si>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</si>
  <si>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</si>
  <si>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</si>
  <si>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</si>
  <si>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</si>
  <si>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</si>
  <si>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</si>
  <si>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</si>
  <si>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</si>
  <si>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</si>
  <si>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</si>
  <si>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</si>
  <si>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</si>
  <si>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</si>
  <si>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</si>
  <si>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</si>
  <si>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</si>
  <si>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</si>
  <si>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</si>
  <si>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</si>
  <si>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</si>
  <si>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</si>
  <si>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</si>
  <si>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</si>
  <si>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</si>
  <si>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</si>
  <si>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</si>
  <si>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</si>
  <si>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</si>
  <si>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</si>
  <si>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</si>
  <si>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</si>
  <si>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</si>
  <si>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</si>
  <si>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</si>
  <si>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</si>
  <si>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</si>
  <si>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</si>
  <si>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</si>
  <si>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</si>
  <si>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</si>
  <si>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</si>
  <si>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</si>
  <si>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</si>
  <si>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</si>
  <si>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</si>
  <si>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</si>
  <si>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</si>
  <si>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</si>
  <si>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</si>
  <si>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</si>
  <si>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</si>
  <si>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</si>
  <si>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</si>
  <si>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</si>
  <si>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</si>
  <si>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</si>
  <si>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</si>
  <si>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</si>
  <si>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</si>
  <si>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</si>
  <si>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</si>
  <si>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</si>
  <si>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</si>
  <si>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</si>
  <si>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</si>
  <si>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</si>
  <si>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</si>
  <si>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</si>
  <si>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</si>
  <si>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</si>
  <si>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</si>
  <si>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</si>
  <si>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</si>
  <si>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</si>
  <si>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</si>
  <si>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</si>
  <si>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</si>
  <si>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</si>
  <si>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</si>
  <si>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</si>
  <si>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</si>
  <si>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</si>
  <si>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</si>
  <si>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</si>
  <si>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</si>
  <si>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</si>
  <si>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</si>
  <si>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</si>
  <si>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</si>
  <si>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</si>
  <si>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</si>
  <si>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</si>
  <si>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</si>
  <si>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</si>
  <si>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</si>
  <si>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</si>
  <si>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</si>
  <si>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</si>
  <si>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</si>
  <si>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</si>
  <si>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</si>
  <si>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</si>
  <si>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</si>
  <si>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</si>
  <si>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</si>
  <si>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</si>
  <si>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</si>
  <si>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</si>
  <si>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</si>
  <si>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</si>
  <si>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</si>
  <si>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</si>
  <si>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</si>
  <si>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</si>
  <si>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</si>
  <si>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</si>
  <si>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</si>
  <si>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</si>
  <si>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</si>
  <si>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</si>
  <si>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</si>
  <si>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</si>
  <si>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</si>
  <si>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</si>
  <si>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</si>
  <si>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</si>
  <si>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</si>
  <si>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</si>
  <si>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</si>
  <si>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</si>
  <si>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</si>
  <si>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</si>
  <si>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</si>
  <si>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</si>
  <si>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</si>
  <si>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</si>
  <si>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</si>
  <si>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</si>
  <si>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</si>
  <si>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</si>
  <si>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</si>
  <si>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</si>
  <si>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</si>
  <si>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</si>
  <si>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</si>
  <si>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</si>
  <si>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</si>
  <si>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</si>
  <si>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</si>
  <si>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</si>
  <si>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</si>
  <si>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</si>
  <si>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</si>
  <si>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</si>
  <si>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</si>
  <si>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</si>
  <si>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</si>
  <si>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</si>
  <si>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</si>
  <si>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</si>
  <si>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</si>
  <si>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</si>
  <si>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</si>
  <si>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</si>
  <si>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</si>
  <si>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</si>
  <si>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</si>
  <si>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</si>
  <si>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</si>
  <si>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</si>
  <si>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</si>
  <si>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</si>
  <si>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</si>
  <si>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</si>
  <si>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</si>
  <si>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</si>
  <si>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</si>
  <si>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</si>
  <si>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</si>
  <si>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</si>
  <si>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</si>
  <si>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</si>
  <si>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</si>
  <si>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</si>
  <si>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</si>
  <si>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</si>
  <si>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</si>
  <si>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</si>
  <si>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</si>
  <si>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</si>
  <si>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</si>
  <si>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</si>
  <si>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</si>
  <si>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</si>
  <si>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</si>
  <si>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</si>
  <si>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</si>
  <si>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</si>
  <si>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</si>
  <si>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</si>
  <si>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</si>
  <si>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</si>
  <si>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</si>
  <si>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</si>
  <si>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</si>
  <si>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</si>
  <si>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</si>
  <si>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</si>
  <si>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</si>
  <si>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</si>
  <si>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</si>
  <si>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</si>
  <si>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</si>
  <si>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</si>
  <si>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</si>
  <si>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</si>
  <si>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</si>
  <si>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</si>
  <si>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</si>
  <si>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</si>
  <si>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</si>
  <si>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</si>
  <si>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</si>
  <si>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</si>
  <si>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</si>
  <si>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</si>
  <si>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</si>
  <si>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</si>
  <si>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</si>
  <si>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</si>
  <si>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</si>
  <si>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</si>
  <si>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</si>
  <si>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</si>
  <si>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</si>
  <si>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</si>
  <si>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</si>
  <si>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</si>
  <si>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</si>
  <si>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</si>
  <si>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</si>
  <si>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</si>
  <si>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</si>
  <si>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</si>
  <si>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</si>
  <si>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</si>
  <si>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</si>
  <si>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</si>
  <si>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</si>
  <si>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</si>
  <si>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</si>
  <si>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</si>
  <si>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</si>
  <si>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</si>
  <si>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</si>
  <si>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</si>
  <si>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</si>
  <si>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</si>
  <si>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</si>
  <si>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</si>
  <si>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</si>
  <si>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</si>
  <si>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</si>
  <si>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</si>
  <si>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</si>
  <si>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</si>
  <si>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</si>
  <si>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</si>
  <si>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</si>
  <si>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</si>
  <si>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</si>
  <si>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</si>
  <si>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</si>
  <si>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</si>
  <si>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</si>
  <si>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</si>
  <si>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</si>
  <si>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</si>
  <si>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</si>
  <si>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</si>
  <si>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</si>
  <si>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</si>
  <si>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</si>
  <si>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</si>
  <si>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</si>
  <si>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</si>
  <si>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</si>
  <si>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</si>
  <si>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</si>
  <si>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</si>
  <si>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</si>
  <si>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</si>
  <si>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</si>
  <si>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</si>
  <si>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</si>
  <si>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</si>
  <si>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金融経済教育の推進</t>
    <phoneticPr fontId="5"/>
  </si>
  <si>
    <t>総合政策局</t>
    <rPh sb="0" eb="2">
      <t>ソウゴウ</t>
    </rPh>
    <rPh sb="2" eb="4">
      <t>セイサク</t>
    </rPh>
    <rPh sb="4" eb="5">
      <t>キョク</t>
    </rPh>
    <phoneticPr fontId="5"/>
  </si>
  <si>
    <t>総合政策課</t>
    <rPh sb="0" eb="2">
      <t>ソウゴウ</t>
    </rPh>
    <rPh sb="2" eb="4">
      <t>セイサク</t>
    </rPh>
    <rPh sb="4" eb="5">
      <t>カ</t>
    </rPh>
    <phoneticPr fontId="5"/>
  </si>
  <si>
    <t>-</t>
  </si>
  <si>
    <t>-</t>
    <phoneticPr fontId="5"/>
  </si>
  <si>
    <t>金融経済教育研究会報告書（平成25年4月30日公表）
高齢社会対策大綱（平成30年2月16日閣議決定）
拡大版SDGsアクションプラン2018（平成30年6月15日 推進本部決定）　等</t>
    <phoneticPr fontId="5"/>
  </si>
  <si>
    <t>国民の金融リテラシーの向上を通じて、国民一人一人が経済的に自立し、より良い暮らしを送ることが可能となること。</t>
  </si>
  <si>
    <t>国民の金融リテラシーの向上を図るため、シンポジウム等の開催やガイドブック・ビデオクリップ教材等の作成・配布等を実施。</t>
  </si>
  <si>
    <t>諸謝金</t>
    <rPh sb="0" eb="3">
      <t>ショシャキン</t>
    </rPh>
    <phoneticPr fontId="5"/>
  </si>
  <si>
    <t>金融政策業務庁費</t>
    <rPh sb="0" eb="2">
      <t>キンユウ</t>
    </rPh>
    <rPh sb="2" eb="4">
      <t>セイサク</t>
    </rPh>
    <rPh sb="4" eb="6">
      <t>ギョウム</t>
    </rPh>
    <rPh sb="6" eb="7">
      <t>チョウ</t>
    </rPh>
    <rPh sb="7" eb="8">
      <t>ヒ</t>
    </rPh>
    <phoneticPr fontId="5"/>
  </si>
  <si>
    <t>委員等旅費</t>
    <rPh sb="0" eb="2">
      <t>イイン</t>
    </rPh>
    <rPh sb="2" eb="3">
      <t>ナド</t>
    </rPh>
    <rPh sb="3" eb="5">
      <t>リョヒ</t>
    </rPh>
    <phoneticPr fontId="5"/>
  </si>
  <si>
    <t>褒章品費</t>
    <rPh sb="0" eb="2">
      <t>ホウショウ</t>
    </rPh>
    <rPh sb="2" eb="3">
      <t>ヒン</t>
    </rPh>
    <rPh sb="3" eb="4">
      <t>ヒ</t>
    </rPh>
    <phoneticPr fontId="5"/>
  </si>
  <si>
    <t>回</t>
    <rPh sb="0" eb="1">
      <t>カイ</t>
    </rPh>
    <phoneticPr fontId="5"/>
  </si>
  <si>
    <t>支出実績／参加人数　　　　　　　　　　　　</t>
    <phoneticPr fontId="5"/>
  </si>
  <si>
    <t>千円</t>
    <rPh sb="0" eb="2">
      <t>センエン</t>
    </rPh>
    <phoneticPr fontId="5"/>
  </si>
  <si>
    <t>千円/人</t>
    <rPh sb="0" eb="2">
      <t>センエン</t>
    </rPh>
    <rPh sb="3" eb="4">
      <t>ヒト</t>
    </rPh>
    <phoneticPr fontId="5"/>
  </si>
  <si>
    <t>基本政策Ⅱ　利用者の保護と利用者利便の向上</t>
  </si>
  <si>
    <t>施策Ⅱ－１　利用者の利便の向上に適う金融商品・サービスの提供を実現するための制度・環境整備と金融モニタリングの実施</t>
    <phoneticPr fontId="5"/>
  </si>
  <si>
    <t>○</t>
  </si>
  <si>
    <t>重要性を増す金融経済教育に係る事業であり、国が主導
して他の関係機関と連携しつつ横断的に実施すべきものであると考える。</t>
    <rPh sb="40" eb="43">
      <t>オウダンテキ</t>
    </rPh>
    <rPh sb="55" eb="56">
      <t>カンガ</t>
    </rPh>
    <phoneticPr fontId="5"/>
  </si>
  <si>
    <t>無</t>
  </si>
  <si>
    <t>‐</t>
  </si>
  <si>
    <t>国民全体が受益者である事業のため、負担関係は妥当であると考える。</t>
  </si>
  <si>
    <t>出張授業にかかるガイドブック配布など職員が対応できる業務は業者に郵送を委託するのではなく、直接職員が持参するなど、コスト削減に努めている。</t>
    <rPh sb="0" eb="2">
      <t>シュッチョウ</t>
    </rPh>
    <rPh sb="2" eb="4">
      <t>ジュギョウ</t>
    </rPh>
    <rPh sb="14" eb="16">
      <t>ハイフ</t>
    </rPh>
    <rPh sb="29" eb="31">
      <t>ギョウシャ</t>
    </rPh>
    <rPh sb="32" eb="34">
      <t>ユウソウ</t>
    </rPh>
    <rPh sb="35" eb="37">
      <t>イタク</t>
    </rPh>
    <rPh sb="45" eb="47">
      <t>チョクセツ</t>
    </rPh>
    <rPh sb="47" eb="49">
      <t>ショクイン</t>
    </rPh>
    <rPh sb="50" eb="52">
      <t>ジサン</t>
    </rPh>
    <rPh sb="63" eb="64">
      <t>ツト</t>
    </rPh>
    <phoneticPr fontId="5"/>
  </si>
  <si>
    <t>ガイドブック等を教育機関、金融機関、一般の方の求めに応じて配布しているほか、ビデオクリップ教材をウェブサイトに掲載し、関係団体も通じて広く利用を推奨し、資産形成などに無関心な層を中心に広く周知を行った。これらの教材を金融庁・財務局職員による講演等でも配布・使用するなど、金融リテラシーの向上に取り組んでおり、十分に活動していると考える。</t>
    <rPh sb="6" eb="7">
      <t>トウ</t>
    </rPh>
    <rPh sb="45" eb="47">
      <t>キョウザイ</t>
    </rPh>
    <rPh sb="55" eb="57">
      <t>ケイサイ</t>
    </rPh>
    <rPh sb="59" eb="61">
      <t>カンケイ</t>
    </rPh>
    <rPh sb="61" eb="63">
      <t>ダンタイ</t>
    </rPh>
    <rPh sb="64" eb="65">
      <t>ツウ</t>
    </rPh>
    <rPh sb="67" eb="68">
      <t>ヒロ</t>
    </rPh>
    <rPh sb="69" eb="71">
      <t>リヨウ</t>
    </rPh>
    <rPh sb="72" eb="74">
      <t>スイショウ</t>
    </rPh>
    <rPh sb="76" eb="78">
      <t>シサン</t>
    </rPh>
    <rPh sb="78" eb="80">
      <t>ケイセイ</t>
    </rPh>
    <rPh sb="83" eb="86">
      <t>ムカンシン</t>
    </rPh>
    <rPh sb="87" eb="88">
      <t>ソウ</t>
    </rPh>
    <rPh sb="89" eb="91">
      <t>チュウシン</t>
    </rPh>
    <rPh sb="92" eb="93">
      <t>ヒロ</t>
    </rPh>
    <rPh sb="94" eb="96">
      <t>シュウチ</t>
    </rPh>
    <rPh sb="97" eb="98">
      <t>オコナ</t>
    </rPh>
    <rPh sb="105" eb="107">
      <t>キョウザイ</t>
    </rPh>
    <rPh sb="128" eb="130">
      <t>シヨウ</t>
    </rPh>
    <rPh sb="135" eb="137">
      <t>キンユウ</t>
    </rPh>
    <rPh sb="143" eb="145">
      <t>コウジョウ</t>
    </rPh>
    <rPh sb="154" eb="156">
      <t>ジュウブン</t>
    </rPh>
    <rPh sb="157" eb="159">
      <t>カツドウ</t>
    </rPh>
    <rPh sb="164" eb="165">
      <t>カンガ</t>
    </rPh>
    <phoneticPr fontId="5"/>
  </si>
  <si>
    <t>ガイドブック等を教育機関や金融機関等からの求めに応じて必要部数配布しているほか、当庁が主催する説明会等でも活用しており、成果物は十分に活用されていると考える。</t>
    <rPh sb="6" eb="7">
      <t>トウ</t>
    </rPh>
    <rPh sb="75" eb="76">
      <t>カンガ</t>
    </rPh>
    <phoneticPr fontId="5"/>
  </si>
  <si>
    <t>・「最低限身に付けるべき金融リテラシー（4分野・15項目）」（http://www.fsa.go.jp/news/25/sonota/20131129-1/01.pdf）
・「基礎から学べる金融ガイド」(http://www.fsa.go.jp/teach/kou3.pdf)
・国民の資産形成促進のためのビデオクリップ教材 「未来のあなたのために～人生とお金と資産形成～」（https://www.fsa.go.jp/policy/nisa2/index.html）
・金融庁ちょっと教えてシリーズ（https://www.fsa.go.jp/policy/nisa2/download/index02.html）
・高校生向け授業動画・教員向け解説動画（https://www.fsa.go.jp/ordinary/douga.html）</t>
    <phoneticPr fontId="5"/>
  </si>
  <si>
    <t>6</t>
  </si>
  <si>
    <t>16</t>
  </si>
  <si>
    <t>18</t>
  </si>
  <si>
    <t>0007</t>
  </si>
  <si>
    <t>0005</t>
  </si>
  <si>
    <t>-</t>
    <phoneticPr fontId="5"/>
  </si>
  <si>
    <t>-</t>
    <phoneticPr fontId="5"/>
  </si>
  <si>
    <t>888/240</t>
    <phoneticPr fontId="5"/>
  </si>
  <si>
    <t>支出実績／配布部数　　　　　　　　　　　　　　</t>
    <phoneticPr fontId="5"/>
  </si>
  <si>
    <t>ガイドブック等配布部数</t>
    <phoneticPr fontId="5"/>
  </si>
  <si>
    <t>「金融リテラシー調査」における正誤問題（金融知識・判断力）の正答率</t>
    <phoneticPr fontId="5"/>
  </si>
  <si>
    <t>「金融リテラシー調査」（金融広報中央委員会）
※2018年度に実施し、2019年度に調査結果を公表</t>
    <phoneticPr fontId="5"/>
  </si>
  <si>
    <t>万部</t>
    <rPh sb="0" eb="2">
      <t>マンブ</t>
    </rPh>
    <phoneticPr fontId="5"/>
  </si>
  <si>
    <t>2,206/17</t>
  </si>
  <si>
    <t>2,865/7</t>
  </si>
  <si>
    <t>○引き続きガイドブック等を広く一般の方に配布するとともに、金融庁・財務局職員による出張授業等でも活用することにより、成果実績の向上に努める。
○今後も入札等を実施するとともに、入札申込者を広く募るための周知・広報を充実することなどで経費削減に努める。
○ガイドブック等の配布にあたっては、引き続き事前に各配布先の必要部数を把握することにより重点化、効率化を図る。</t>
    <phoneticPr fontId="5"/>
  </si>
  <si>
    <t>-</t>
    <phoneticPr fontId="5"/>
  </si>
  <si>
    <t>A.株式会社LOCUS</t>
    <phoneticPr fontId="5"/>
  </si>
  <si>
    <t>C.タナカ印刷株式会社</t>
    <phoneticPr fontId="5"/>
  </si>
  <si>
    <t>B.株式会社文響社</t>
    <phoneticPr fontId="5"/>
  </si>
  <si>
    <t>D.株式会社文響社</t>
    <phoneticPr fontId="5"/>
  </si>
  <si>
    <t>※100万円未満</t>
    <phoneticPr fontId="5"/>
  </si>
  <si>
    <t>ガイドブックの印刷・製本業務</t>
    <phoneticPr fontId="5"/>
  </si>
  <si>
    <t>印刷製本費</t>
    <phoneticPr fontId="5"/>
  </si>
  <si>
    <t>金融政策業務庁費</t>
    <phoneticPr fontId="5"/>
  </si>
  <si>
    <t>☑</t>
  </si>
  <si>
    <t xml:space="preserve">つみたてNISA紹介動画作成業務委託費
</t>
    <phoneticPr fontId="5"/>
  </si>
  <si>
    <t>つみたてNISA紹介動画作成業務委託費</t>
    <phoneticPr fontId="5"/>
  </si>
  <si>
    <t>株式会社文響社</t>
    <phoneticPr fontId="5"/>
  </si>
  <si>
    <t>E.株式会社サンテックサービス</t>
    <phoneticPr fontId="5"/>
  </si>
  <si>
    <t>H.有限会社ビジョンブリッジ</t>
    <phoneticPr fontId="5"/>
  </si>
  <si>
    <t>タナカ印刷株式会社</t>
    <phoneticPr fontId="5"/>
  </si>
  <si>
    <t>株式会社文響社</t>
    <phoneticPr fontId="5"/>
  </si>
  <si>
    <t>有限会社ビジョンブリッジ</t>
    <phoneticPr fontId="5"/>
  </si>
  <si>
    <t>ガイドブックの印刷・製本業務</t>
    <phoneticPr fontId="5"/>
  </si>
  <si>
    <t>小学生向けコンテンツの作成及び配信業務</t>
    <phoneticPr fontId="5"/>
  </si>
  <si>
    <t>高校向け授業画作成業務委託費</t>
    <phoneticPr fontId="5"/>
  </si>
  <si>
    <t>PCレンタル費用</t>
    <phoneticPr fontId="5"/>
  </si>
  <si>
    <t>-</t>
    <phoneticPr fontId="5"/>
  </si>
  <si>
    <t>株式会社LOCUS</t>
    <phoneticPr fontId="5"/>
  </si>
  <si>
    <t>千円/万部</t>
    <rPh sb="0" eb="2">
      <t>センエン</t>
    </rPh>
    <rPh sb="3" eb="4">
      <t>マン</t>
    </rPh>
    <rPh sb="4" eb="5">
      <t>ブ</t>
    </rPh>
    <phoneticPr fontId="5"/>
  </si>
  <si>
    <t>2,123/13</t>
    <phoneticPr fontId="5"/>
  </si>
  <si>
    <t>100/87</t>
    <phoneticPr fontId="5"/>
  </si>
  <si>
    <t>国民一人一人が経済的に自立し、より良い暮らしを送るためには、生活設計の習慣化とともに、金融商品を適切に
選択する知識・判断力を身に付けることがますます重要となっており、社会のニーズを的確に反映していると考える。</t>
    <rPh sb="84" eb="86">
      <t>シャカイ</t>
    </rPh>
    <rPh sb="91" eb="93">
      <t>テキカク</t>
    </rPh>
    <rPh sb="94" eb="96">
      <t>ハンエイ</t>
    </rPh>
    <rPh sb="101" eb="102">
      <t>カンガ</t>
    </rPh>
    <phoneticPr fontId="5"/>
  </si>
  <si>
    <t>ガイドブック等の配布に当たっては、必要部数を事前に確認して配布するなど、真に必要なものに限定していると考える。</t>
    <rPh sb="51" eb="52">
      <t>カンガ</t>
    </rPh>
    <phoneticPr fontId="5"/>
  </si>
  <si>
    <t>小学生から大学生までの学生や社会人、高齢者に向けて、金融リテラシー向上のため、講師派遣や教材作成、セミナー等の開催を行う。</t>
    <rPh sb="0" eb="3">
      <t>ショウガクセイ</t>
    </rPh>
    <rPh sb="5" eb="8">
      <t>ダイガクセイ</t>
    </rPh>
    <rPh sb="11" eb="13">
      <t>ガクセイ</t>
    </rPh>
    <rPh sb="14" eb="16">
      <t>シャカイ</t>
    </rPh>
    <rPh sb="16" eb="17">
      <t>ジン</t>
    </rPh>
    <rPh sb="18" eb="21">
      <t>コウレイシャ</t>
    </rPh>
    <rPh sb="22" eb="23">
      <t>ム</t>
    </rPh>
    <rPh sb="26" eb="28">
      <t>キンユウ</t>
    </rPh>
    <rPh sb="33" eb="35">
      <t>コウジョウ</t>
    </rPh>
    <rPh sb="39" eb="41">
      <t>コウシ</t>
    </rPh>
    <rPh sb="41" eb="43">
      <t>ハケン</t>
    </rPh>
    <rPh sb="44" eb="46">
      <t>キョウザイ</t>
    </rPh>
    <rPh sb="46" eb="48">
      <t>サクセイ</t>
    </rPh>
    <rPh sb="53" eb="54">
      <t>トウ</t>
    </rPh>
    <rPh sb="55" eb="57">
      <t>カイサイ</t>
    </rPh>
    <rPh sb="58" eb="59">
      <t>オコナ</t>
    </rPh>
    <phoneticPr fontId="5"/>
  </si>
  <si>
    <t>資産形成に関する関心が高まった結果としての、資産形成関係のシンポジウム等への参加</t>
    <rPh sb="0" eb="2">
      <t>シサン</t>
    </rPh>
    <rPh sb="2" eb="4">
      <t>ケイセイ</t>
    </rPh>
    <rPh sb="5" eb="6">
      <t>カン</t>
    </rPh>
    <rPh sb="8" eb="10">
      <t>カンシン</t>
    </rPh>
    <rPh sb="11" eb="12">
      <t>タカ</t>
    </rPh>
    <rPh sb="15" eb="17">
      <t>ケッカ</t>
    </rPh>
    <rPh sb="22" eb="24">
      <t>シサン</t>
    </rPh>
    <rPh sb="24" eb="26">
      <t>ケイセイ</t>
    </rPh>
    <rPh sb="26" eb="28">
      <t>カンケイ</t>
    </rPh>
    <rPh sb="35" eb="36">
      <t>トウ</t>
    </rPh>
    <rPh sb="38" eb="40">
      <t>サンカ</t>
    </rPh>
    <phoneticPr fontId="5"/>
  </si>
  <si>
    <t>金融リテラシーに関するガイドブック等を読むことを通した金融リテラシーの向上。</t>
    <rPh sb="0" eb="2">
      <t>キンユウ</t>
    </rPh>
    <rPh sb="8" eb="9">
      <t>カン</t>
    </rPh>
    <rPh sb="17" eb="18">
      <t>トウ</t>
    </rPh>
    <rPh sb="19" eb="20">
      <t>ヨ</t>
    </rPh>
    <rPh sb="24" eb="25">
      <t>トオ</t>
    </rPh>
    <rPh sb="27" eb="29">
      <t>キンユウ</t>
    </rPh>
    <rPh sb="35" eb="37">
      <t>コウジョウ</t>
    </rPh>
    <phoneticPr fontId="5"/>
  </si>
  <si>
    <t>学生や社会人向けに最低限知っておいてもらいたい金融に関する基礎知識をまとめたガイドブック、「つみたてＮＩＳＡ」について案内する早わかりガイドブック等について時事の内容を反映した改訂版を随時作成の上、当該ガイドブック等を必要する先に配付するなど、金融経済教育を推進する。</t>
    <phoneticPr fontId="5"/>
  </si>
  <si>
    <t>株式会社サンテックサービス</t>
    <phoneticPr fontId="5"/>
  </si>
  <si>
    <t>ガイドブック等の集荷、梱包及び発送業務</t>
    <phoneticPr fontId="5"/>
  </si>
  <si>
    <t>-</t>
    <phoneticPr fontId="5"/>
  </si>
  <si>
    <t>F. 株式会社綜天</t>
    <phoneticPr fontId="5"/>
  </si>
  <si>
    <t>G.タナカ印刷株式会社</t>
    <phoneticPr fontId="5"/>
  </si>
  <si>
    <t>J.しょうわ額縁株式会社</t>
    <phoneticPr fontId="5"/>
  </si>
  <si>
    <t>※100万円未満</t>
    <phoneticPr fontId="5"/>
  </si>
  <si>
    <t>I.有限会社ビジョンブリッジ</t>
    <phoneticPr fontId="5"/>
  </si>
  <si>
    <t>しょうわ額縁株式会社</t>
    <phoneticPr fontId="5"/>
  </si>
  <si>
    <t>金融知識普及功績者表彰にかかる額縁費用</t>
    <phoneticPr fontId="5"/>
  </si>
  <si>
    <t>-</t>
    <phoneticPr fontId="5"/>
  </si>
  <si>
    <t>「ＮＩＳＡ特設サイト」の改修</t>
    <phoneticPr fontId="5"/>
  </si>
  <si>
    <t>計画していた施策について、主に共催団体・部署から支出いただけたほか、新型コロナウイルスの影響により、シンポジウム等の開催が中止となったり、オンライン開催に移行したため開催費用が不用となったことによるものである。</t>
    <rPh sb="0" eb="2">
      <t>ケイカク</t>
    </rPh>
    <rPh sb="6" eb="8">
      <t>シサク</t>
    </rPh>
    <rPh sb="13" eb="14">
      <t>オモ</t>
    </rPh>
    <rPh sb="15" eb="17">
      <t>キョウサイ</t>
    </rPh>
    <rPh sb="17" eb="19">
      <t>ダンタイ</t>
    </rPh>
    <rPh sb="20" eb="22">
      <t>ブショ</t>
    </rPh>
    <rPh sb="24" eb="26">
      <t>シシュツ</t>
    </rPh>
    <rPh sb="34" eb="36">
      <t>シンガタ</t>
    </rPh>
    <rPh sb="44" eb="46">
      <t>エイキョウ</t>
    </rPh>
    <rPh sb="56" eb="57">
      <t>トウ</t>
    </rPh>
    <rPh sb="58" eb="60">
      <t>カイサイ</t>
    </rPh>
    <rPh sb="61" eb="63">
      <t>チュウシ</t>
    </rPh>
    <rPh sb="74" eb="76">
      <t>カイサイ</t>
    </rPh>
    <rPh sb="77" eb="79">
      <t>イコウ</t>
    </rPh>
    <rPh sb="83" eb="85">
      <t>カイサイ</t>
    </rPh>
    <rPh sb="85" eb="87">
      <t>ヒヨウ</t>
    </rPh>
    <rPh sb="88" eb="90">
      <t>フヨウ</t>
    </rPh>
    <phoneticPr fontId="5"/>
  </si>
  <si>
    <t>千円</t>
    <rPh sb="0" eb="1">
      <t>セン</t>
    </rPh>
    <rPh sb="1" eb="2">
      <t>エン</t>
    </rPh>
    <phoneticPr fontId="5"/>
  </si>
  <si>
    <t>-</t>
    <phoneticPr fontId="5"/>
  </si>
  <si>
    <t>「安定的な資産形成について考えるシンポジウム」等の開催回数（金融庁で開催したものに限る）。</t>
    <phoneticPr fontId="5"/>
  </si>
  <si>
    <t>シンポジウム開催等に当たっては、オンライン形式で実施するなど開催コストを低減させている。また随意契約（少額）の実施に際しては、複数者に見積書を依頼することにより、妥当性の確保に努めている。</t>
    <rPh sb="6" eb="8">
      <t>カイサイ</t>
    </rPh>
    <rPh sb="8" eb="9">
      <t>トウ</t>
    </rPh>
    <rPh sb="10" eb="11">
      <t>ア</t>
    </rPh>
    <rPh sb="21" eb="23">
      <t>ケイシキ</t>
    </rPh>
    <rPh sb="24" eb="26">
      <t>ジッシ</t>
    </rPh>
    <rPh sb="30" eb="32">
      <t>カイサイ</t>
    </rPh>
    <rPh sb="36" eb="38">
      <t>テイゲン</t>
    </rPh>
    <rPh sb="46" eb="48">
      <t>ズイイ</t>
    </rPh>
    <rPh sb="48" eb="50">
      <t>ケイヤク</t>
    </rPh>
    <rPh sb="51" eb="53">
      <t>ショウガク</t>
    </rPh>
    <rPh sb="55" eb="57">
      <t>ジッシ</t>
    </rPh>
    <rPh sb="58" eb="59">
      <t>サイ</t>
    </rPh>
    <rPh sb="63" eb="65">
      <t>フクスウ</t>
    </rPh>
    <rPh sb="65" eb="66">
      <t>シャ</t>
    </rPh>
    <rPh sb="67" eb="70">
      <t>ミツモリショ</t>
    </rPh>
    <rPh sb="71" eb="73">
      <t>イライ</t>
    </rPh>
    <phoneticPr fontId="5"/>
  </si>
  <si>
    <t>随意契約（少額）の実施に際しては、複数者に見積書を依頼することにより、コスト削減に努めている。シンポジウム開催については、オンライン開催の増加も含め検証し、過去比で要望額を削減している。また、パンフレット等は教育機関や金融機関等からの求めに応じて必要部数を配布しているほか、金融庁・財務局が連携して取り組んでいる出張授業等の機会などを捉えて配布を実施しており、本事業の予算は適切に執行されているものと考える。</t>
    <rPh sb="53" eb="55">
      <t>カイサイ</t>
    </rPh>
    <rPh sb="66" eb="68">
      <t>カイサイ</t>
    </rPh>
    <rPh sb="69" eb="71">
      <t>ゾウカ</t>
    </rPh>
    <rPh sb="72" eb="73">
      <t>フク</t>
    </rPh>
    <rPh sb="74" eb="76">
      <t>ケンショウ</t>
    </rPh>
    <rPh sb="78" eb="80">
      <t>カコ</t>
    </rPh>
    <rPh sb="80" eb="81">
      <t>ヒ</t>
    </rPh>
    <rPh sb="82" eb="84">
      <t>ヨウボウ</t>
    </rPh>
    <rPh sb="84" eb="85">
      <t>ガク</t>
    </rPh>
    <rPh sb="86" eb="88">
      <t>サクゲン</t>
    </rPh>
    <phoneticPr fontId="5"/>
  </si>
  <si>
    <t>3年に一回の「金融リテラシー調査」における正誤問題（金融知識・判断力）の正答率の上昇</t>
    <rPh sb="1" eb="2">
      <t>ネン</t>
    </rPh>
    <rPh sb="3" eb="5">
      <t>イッカイ</t>
    </rPh>
    <phoneticPr fontId="5"/>
  </si>
  <si>
    <t xml:space="preserve">うんこお金ドリルWEBコンテンツ冊子化
</t>
    <rPh sb="4" eb="5">
      <t>カネ</t>
    </rPh>
    <phoneticPr fontId="5"/>
  </si>
  <si>
    <t>うんこお金ドリルWEBコンテンツ冊子化業務</t>
    <rPh sb="4" eb="5">
      <t>カネ</t>
    </rPh>
    <phoneticPr fontId="5"/>
  </si>
  <si>
    <t>亀本 雅史</t>
    <phoneticPr fontId="5"/>
  </si>
  <si>
    <t>（外部有識者点検対象外）</t>
    <rPh sb="1" eb="3">
      <t>ガイブ</t>
    </rPh>
    <rPh sb="3" eb="5">
      <t>ユウシキ</t>
    </rPh>
    <rPh sb="5" eb="6">
      <t>シャ</t>
    </rPh>
    <rPh sb="6" eb="8">
      <t>テンケン</t>
    </rPh>
    <rPh sb="8" eb="10">
      <t>タイショウ</t>
    </rPh>
    <rPh sb="10" eb="11">
      <t>ガイ</t>
    </rPh>
    <phoneticPr fontId="5"/>
  </si>
  <si>
    <t>執行等改善</t>
  </si>
  <si>
    <t>有</t>
  </si>
  <si>
    <t>重要政策推進枠：19.6百万円</t>
    <phoneticPr fontId="5"/>
  </si>
  <si>
    <t>株式会社綜天</t>
    <phoneticPr fontId="5"/>
  </si>
  <si>
    <t>○引き続き、調達に際しては、競争性の確保に努め、経費削減を図った上で、ガイドブック等の配布にあたって、配布先が一部の層に偏らないよう、広く一般の方に配布するとともに、金融庁・財務局職員による出張授業等でも活用することにより、成果実績の向上に努めること。</t>
    <rPh sb="29" eb="30">
      <t>ハカ</t>
    </rPh>
    <rPh sb="32" eb="33">
      <t>ウエ</t>
    </rPh>
    <rPh sb="51" eb="53">
      <t>ハイフ</t>
    </rPh>
    <rPh sb="55" eb="57">
      <t>イチブ</t>
    </rPh>
    <rPh sb="58" eb="59">
      <t>ソウ</t>
    </rPh>
    <rPh sb="60" eb="61">
      <t>カタヨ</t>
    </rPh>
    <rPh sb="67" eb="68">
      <t>ヒロ</t>
    </rPh>
    <phoneticPr fontId="5"/>
  </si>
  <si>
    <t>企画競争では、広く周知を実施するなどに努めた結果、一者応募となった案件はなかった。また、随意契約（少額）では、複数者に見積書を依頼するなど、競争性の確保をしている。また、競争性のない随意契約が行われたのは、契約相手方が著作権及び著作複製権を保有しているため、他社に依頼することが不可能であった場合のみであることを確認している。</t>
    <rPh sb="85" eb="88">
      <t>キョウソウセイ</t>
    </rPh>
    <rPh sb="91" eb="93">
      <t>ズイイ</t>
    </rPh>
    <rPh sb="93" eb="95">
      <t>ケイヤク</t>
    </rPh>
    <rPh sb="96" eb="97">
      <t>オコナ</t>
    </rPh>
    <rPh sb="109" eb="112">
      <t>チョサクケン</t>
    </rPh>
    <rPh sb="112" eb="113">
      <t>オヨ</t>
    </rPh>
    <rPh sb="114" eb="116">
      <t>チョサク</t>
    </rPh>
    <rPh sb="116" eb="119">
      <t>フクセイケン</t>
    </rPh>
    <rPh sb="120" eb="122">
      <t>ホユウ</t>
    </rPh>
    <rPh sb="139" eb="142">
      <t>フカノウ</t>
    </rPh>
    <rPh sb="146" eb="148">
      <t>バアイ</t>
    </rPh>
    <rPh sb="156" eb="158">
      <t>カクニン</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</si>
  <si>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</si>
  <si>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【事前分析表】P8
【実績評価書】P50</t>
    <rPh sb="11" eb="13">
      <t>ジッセキ</t>
    </rPh>
    <rPh sb="13" eb="15">
      <t>ヒョウカ</t>
    </rPh>
    <rPh sb="15" eb="16">
      <t>ショ</t>
    </rPh>
    <phoneticPr fontId="5"/>
  </si>
  <si>
    <t>本経費については、効率的な予算執行の観点から、コスト削減に努めていくこととし、令和５年度においては、前年同規模の予算要求を行っていく。また、成果実績の向上を図るため、配布先が偏らないよう工夫するとともに、ガイドブック等の配布や出張授業での活用等を検討する。</t>
    <rPh sb="78" eb="79">
      <t>ハカ</t>
    </rPh>
    <rPh sb="113" eb="117">
      <t>シュッチョウジュギョウ</t>
    </rPh>
    <rPh sb="119" eb="121">
      <t>カツヨウ</t>
    </rPh>
    <rPh sb="121" eb="122">
      <t>トウ</t>
    </rPh>
    <rPh sb="123" eb="125">
      <t>ケントウ</t>
    </rPh>
    <phoneticPr fontId="5"/>
  </si>
  <si>
    <t>3年に一度実施している「金融リテラシー調査」（令和元年度公表）では、目標を達成していないものの、ガイドブック配布数の前年度比増加（具体的な背景の一つは、うんこお金ドリルのパンフレット発行）や、高校向け指導教材がSNS等で取り上げられるなど、国民の金融教育、資産形成への関心は高まっていると考えている。</t>
    <rPh sb="1" eb="2">
      <t>ネン</t>
    </rPh>
    <rPh sb="3" eb="5">
      <t>イチド</t>
    </rPh>
    <rPh sb="5" eb="7">
      <t>ジッシ</t>
    </rPh>
    <rPh sb="19" eb="21">
      <t>チョウサ</t>
    </rPh>
    <rPh sb="23" eb="25">
      <t>レイワ</t>
    </rPh>
    <rPh sb="25" eb="26">
      <t>ガン</t>
    </rPh>
    <rPh sb="34" eb="36">
      <t>モクヒョウ</t>
    </rPh>
    <rPh sb="37" eb="39">
      <t>タッセイ</t>
    </rPh>
    <rPh sb="54" eb="56">
      <t>ハイフ</t>
    </rPh>
    <rPh sb="56" eb="57">
      <t>スウ</t>
    </rPh>
    <rPh sb="58" eb="62">
      <t>ゼンネンドヒ</t>
    </rPh>
    <rPh sb="62" eb="64">
      <t>ゾウカ</t>
    </rPh>
    <rPh sb="65" eb="68">
      <t>グタイテキ</t>
    </rPh>
    <rPh sb="69" eb="71">
      <t>ハイケイ</t>
    </rPh>
    <rPh sb="72" eb="73">
      <t>ヒト</t>
    </rPh>
    <rPh sb="80" eb="81">
      <t>カネ</t>
    </rPh>
    <rPh sb="91" eb="93">
      <t>ハッコウ</t>
    </rPh>
    <rPh sb="96" eb="98">
      <t>コウコウ</t>
    </rPh>
    <rPh sb="98" eb="99">
      <t>ム</t>
    </rPh>
    <rPh sb="100" eb="102">
      <t>シドウ</t>
    </rPh>
    <rPh sb="102" eb="104">
      <t>キョウザイ</t>
    </rPh>
    <rPh sb="108" eb="109">
      <t>トウ</t>
    </rPh>
    <rPh sb="110" eb="111">
      <t>ト</t>
    </rPh>
    <rPh sb="112" eb="113">
      <t>ア</t>
    </rPh>
    <rPh sb="120" eb="122">
      <t>コクミン</t>
    </rPh>
    <rPh sb="123" eb="125">
      <t>キンユウ</t>
    </rPh>
    <rPh sb="125" eb="127">
      <t>キョウイク</t>
    </rPh>
    <rPh sb="128" eb="130">
      <t>シサン</t>
    </rPh>
    <rPh sb="130" eb="132">
      <t>ケイセイ</t>
    </rPh>
    <rPh sb="134" eb="136">
      <t>カンシン</t>
    </rPh>
    <rPh sb="137" eb="138">
      <t>タカ</t>
    </rPh>
    <rPh sb="144" eb="145">
      <t>カンガ</t>
    </rPh>
    <phoneticPr fontId="5"/>
  </si>
  <si>
    <t>金融リテラシーの向上に向けて、シンポジウム等の開催やガイドブック等の作成は、必要かつ適切な事業と考える。</t>
    <rPh sb="11" eb="12">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</si>
</sst>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118533</xdr:colOff>
      <xdr:row>269</xdr:row>
      <xdr:rowOff>16934</xdr:rowOff>
    </xdr:from>
    <xdr:to>
      <xdr:col>14</xdr:col>
      <xdr:colOff>169081</xdr:colOff>
      <xdr:row>270</xdr:row>
      <xdr:rowOff>225310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2400" y="40902467"/>
          <a:ext cx="1354414" cy="56397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15.5</a:t>
          </a:r>
          <a:r>
            <a:rPr kumimoji="1" lang="ja-JP" altLang="en-US" sz="1100">
              <a:solidFill>
                <a:schemeClr val="tx1"/>
              </a:solidFill>
            </a:rPr>
            <a:t>百万</a:t>
          </a:r>
        </a:p>
      </xdr:txBody>
    </xdr:sp>
    <xdr:clientData/>
  </xdr:twoCellAnchor>
  <xdr:twoCellAnchor>
    <xdr:from>
      <xdr:col>17</xdr:col>
      <xdr:colOff>16934</xdr:colOff>
      <xdr:row>269</xdr:row>
      <xdr:rowOff>8467</xdr:rowOff>
    </xdr:from>
    <xdr:to>
      <xdr:col>26</xdr:col>
      <xdr:colOff>42334</xdr:colOff>
      <xdr:row>270</xdr:row>
      <xdr:rowOff>248219</xdr:rowOff>
    </xdr:to>
    <xdr:sp macro="" textlink="">
      <xdr:nvSpPr>
        <xdr:cNvPr id="3" name="大かっこ 2">
          <a:extLst>
            <a:ext uri="{FF2B5EF4-FFF2-40B4-BE49-F238E27FC236}">
              <a16:creationId xmlns:a16="http://schemas.microsoft.com/office/drawing/2014/main" id="{00000000-0008-0000-0000-000034000000}"/>
            </a:ext>
          </a:extLst>
        </xdr:cNvPr>
        <xdr:cNvSpPr/>
      </xdr:nvSpPr>
      <xdr:spPr>
        <a:xfrm>
          <a:off x="3183467" y="40894000"/>
          <a:ext cx="1701800" cy="59535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うち職員旅費、諸謝金</a:t>
          </a:r>
          <a:endParaRPr kumimoji="1" lang="en-US" altLang="ja-JP" sz="1100"/>
        </a:p>
        <a:p>
          <a:pPr algn="l"/>
          <a:r>
            <a:rPr kumimoji="1" lang="en-US" altLang="ja-JP" sz="1100"/>
            <a:t>0.1</a:t>
          </a:r>
          <a:r>
            <a:rPr kumimoji="1" lang="ja-JP" altLang="en-US" sz="1100"/>
            <a:t>百万</a:t>
          </a:r>
        </a:p>
      </xdr:txBody>
    </xdr:sp>
    <xdr:clientData/>
  </xdr:twoCellAnchor>
  <xdr:twoCellAnchor>
    <xdr:from>
      <xdr:col>7</xdr:col>
      <xdr:colOff>16933</xdr:colOff>
      <xdr:row>271</xdr:row>
      <xdr:rowOff>33867</xdr:rowOff>
    </xdr:from>
    <xdr:to>
      <xdr:col>30</xdr:col>
      <xdr:colOff>127000</xdr:colOff>
      <xdr:row>274</xdr:row>
      <xdr:rowOff>297383</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1320800" y="41630600"/>
          <a:ext cx="4394200" cy="132185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多様なニーズに応じた資産形成を行うための広報活動に必要な経費</a:t>
          </a:r>
          <a:endParaRPr kumimoji="1" lang="en-US" altLang="ja-JP" sz="1100"/>
        </a:p>
        <a:p>
          <a:pPr algn="l"/>
          <a:r>
            <a:rPr kumimoji="1" lang="ja-JP" altLang="en-US" sz="1100"/>
            <a:t>金融知識等普及施策のためのパンフレット等作成経費</a:t>
          </a:r>
          <a:endParaRPr kumimoji="1" lang="en-US" altLang="ja-JP" sz="1100"/>
        </a:p>
        <a:p>
          <a:pPr algn="l"/>
          <a:r>
            <a:rPr kumimoji="1" lang="ja-JP" altLang="en-US" sz="1100"/>
            <a:t>金融経済教育を考えるシンポジウム関係経費</a:t>
          </a:r>
          <a:endParaRPr kumimoji="1" lang="en-US" altLang="ja-JP" sz="1100"/>
        </a:p>
        <a:p>
          <a:pPr algn="l"/>
          <a:r>
            <a:rPr kumimoji="1" lang="ja-JP" altLang="en-US" sz="1100"/>
            <a:t>金融知識普及施策奨励経費</a:t>
          </a:r>
          <a:endParaRPr kumimoji="1" lang="en-US" altLang="ja-JP" sz="1100"/>
        </a:p>
        <a:p>
          <a:pPr algn="l"/>
          <a:r>
            <a:rPr kumimoji="1" lang="ja-JP" altLang="en-US" sz="1100"/>
            <a:t>金融経済教育の推進のための経費</a:t>
          </a:r>
          <a:endParaRPr kumimoji="1" lang="en-US" altLang="ja-JP" sz="1100"/>
        </a:p>
        <a:p>
          <a:pPr algn="l"/>
          <a:r>
            <a:rPr kumimoji="1" lang="ja-JP" altLang="en-US" sz="1100"/>
            <a:t>金融経済教育推進のための調査研究等経費</a:t>
          </a:r>
        </a:p>
      </xdr:txBody>
    </xdr:sp>
    <xdr:clientData/>
  </xdr:twoCellAnchor>
  <xdr:twoCellAnchor>
    <xdr:from>
      <xdr:col>7</xdr:col>
      <xdr:colOff>0</xdr:colOff>
      <xdr:row>276</xdr:row>
      <xdr:rowOff>0</xdr:rowOff>
    </xdr:from>
    <xdr:to>
      <xdr:col>39</xdr:col>
      <xdr:colOff>8467</xdr:colOff>
      <xdr:row>276</xdr:row>
      <xdr:rowOff>0</xdr:rowOff>
    </xdr:to>
    <xdr:cxnSp macro="">
      <xdr:nvCxnSpPr>
        <xdr:cNvPr id="5" name="直線コネクタ 4">
          <a:extLst>
            <a:ext uri="{FF2B5EF4-FFF2-40B4-BE49-F238E27FC236}">
              <a16:creationId xmlns:a16="http://schemas.microsoft.com/office/drawing/2014/main" id="{00000000-0008-0000-0000-000008000000}"/>
            </a:ext>
          </a:extLst>
        </xdr:cNvPr>
        <xdr:cNvCxnSpPr/>
      </xdr:nvCxnSpPr>
      <xdr:spPr>
        <a:xfrm>
          <a:off x="1303867" y="43357800"/>
          <a:ext cx="5969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176388</xdr:colOff>
      <xdr:row>274</xdr:row>
      <xdr:rowOff>345722</xdr:rowOff>
    </xdr:from>
    <xdr:to>
      <xdr:col>6</xdr:col>
      <xdr:colOff>180621</xdr:colOff>
      <xdr:row>288</xdr:row>
      <xdr:rowOff>1411</xdr:rowOff>
    </xdr:to>
    <xdr:cxnSp macro="">
      <xdr:nvCxnSpPr>
        <xdr:cNvPr id="6" name="直線コネクタ 5">
          <a:extLst>
            <a:ext uri="{FF2B5EF4-FFF2-40B4-BE49-F238E27FC236}">
              <a16:creationId xmlns:a16="http://schemas.microsoft.com/office/drawing/2014/main" id="{00000000-0008-0000-0000-000008000000}"/>
            </a:ext>
          </a:extLst>
        </xdr:cNvPr>
        <xdr:cNvCxnSpPr/>
      </xdr:nvCxnSpPr>
      <xdr:spPr>
        <a:xfrm>
          <a:off x="1277055" y="44577000"/>
          <a:ext cx="4233" cy="554707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177800</xdr:colOff>
      <xdr:row>276</xdr:row>
      <xdr:rowOff>16933</xdr:rowOff>
    </xdr:from>
    <xdr:to>
      <xdr:col>14</xdr:col>
      <xdr:colOff>177802</xdr:colOff>
      <xdr:row>277</xdr:row>
      <xdr:rowOff>65751</xdr:rowOff>
    </xdr:to>
    <xdr:cxnSp macro="">
      <xdr:nvCxnSpPr>
        <xdr:cNvPr id="7" name="直線矢印コネクタ 6">
          <a:extLst>
            <a:ext uri="{FF2B5EF4-FFF2-40B4-BE49-F238E27FC236}">
              <a16:creationId xmlns:a16="http://schemas.microsoft.com/office/drawing/2014/main" id="{00000000-0008-0000-0000-000011000000}"/>
            </a:ext>
          </a:extLst>
        </xdr:cNvPr>
        <xdr:cNvCxnSpPr/>
      </xdr:nvCxnSpPr>
      <xdr:spPr>
        <a:xfrm flipH="1">
          <a:off x="2785533" y="43374733"/>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186266</xdr:colOff>
      <xdr:row>276</xdr:row>
      <xdr:rowOff>8467</xdr:rowOff>
    </xdr:from>
    <xdr:to>
      <xdr:col>27</xdr:col>
      <xdr:colOff>1</xdr:colOff>
      <xdr:row>277</xdr:row>
      <xdr:rowOff>57285</xdr:rowOff>
    </xdr:to>
    <xdr:cxnSp macro="">
      <xdr:nvCxnSpPr>
        <xdr:cNvPr id="9" name="直線矢印コネクタ 8">
          <a:extLst>
            <a:ext uri="{FF2B5EF4-FFF2-40B4-BE49-F238E27FC236}">
              <a16:creationId xmlns:a16="http://schemas.microsoft.com/office/drawing/2014/main" id="{00000000-0008-0000-0000-000011000000}"/>
            </a:ext>
          </a:extLst>
        </xdr:cNvPr>
        <xdr:cNvCxnSpPr/>
      </xdr:nvCxnSpPr>
      <xdr:spPr>
        <a:xfrm flipH="1">
          <a:off x="5029199" y="43366267"/>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186266</xdr:colOff>
      <xdr:row>276</xdr:row>
      <xdr:rowOff>16933</xdr:rowOff>
    </xdr:from>
    <xdr:to>
      <xdr:col>39</xdr:col>
      <xdr:colOff>1</xdr:colOff>
      <xdr:row>277</xdr:row>
      <xdr:rowOff>65751</xdr:rowOff>
    </xdr:to>
    <xdr:cxnSp macro="">
      <xdr:nvCxnSpPr>
        <xdr:cNvPr id="10" name="直線矢印コネクタ 9">
          <a:extLst>
            <a:ext uri="{FF2B5EF4-FFF2-40B4-BE49-F238E27FC236}">
              <a16:creationId xmlns:a16="http://schemas.microsoft.com/office/drawing/2014/main" id="{00000000-0008-0000-0000-000011000000}"/>
            </a:ext>
          </a:extLst>
        </xdr:cNvPr>
        <xdr:cNvCxnSpPr/>
      </xdr:nvCxnSpPr>
      <xdr:spPr>
        <a:xfrm flipH="1">
          <a:off x="7264399" y="43374733"/>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282</xdr:row>
      <xdr:rowOff>347133</xdr:rowOff>
    </xdr:from>
    <xdr:to>
      <xdr:col>38</xdr:col>
      <xdr:colOff>177640</xdr:colOff>
      <xdr:row>283</xdr:row>
      <xdr:rowOff>7519</xdr:rowOff>
    </xdr:to>
    <xdr:cxnSp macro="">
      <xdr:nvCxnSpPr>
        <xdr:cNvPr id="11" name="直線コネクタ 10">
          <a:extLst>
            <a:ext uri="{FF2B5EF4-FFF2-40B4-BE49-F238E27FC236}">
              <a16:creationId xmlns:a16="http://schemas.microsoft.com/office/drawing/2014/main" id="{00000000-0008-0000-0000-000044000000}"/>
            </a:ext>
          </a:extLst>
        </xdr:cNvPr>
        <xdr:cNvCxnSpPr/>
      </xdr:nvCxnSpPr>
      <xdr:spPr>
        <a:xfrm>
          <a:off x="1303867" y="45830066"/>
          <a:ext cx="5951906" cy="159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xdr:colOff>
      <xdr:row>288</xdr:row>
      <xdr:rowOff>0</xdr:rowOff>
    </xdr:from>
    <xdr:to>
      <xdr:col>39</xdr:col>
      <xdr:colOff>42334</xdr:colOff>
      <xdr:row>288</xdr:row>
      <xdr:rowOff>0</xdr:rowOff>
    </xdr:to>
    <xdr:cxnSp macro="">
      <xdr:nvCxnSpPr>
        <xdr:cNvPr id="12" name="直線コネクタ 11">
          <a:extLst>
            <a:ext uri="{FF2B5EF4-FFF2-40B4-BE49-F238E27FC236}">
              <a16:creationId xmlns:a16="http://schemas.microsoft.com/office/drawing/2014/main" id="{00000000-0008-0000-0000-000008000000}"/>
            </a:ext>
          </a:extLst>
        </xdr:cNvPr>
        <xdr:cNvCxnSpPr/>
      </xdr:nvCxnSpPr>
      <xdr:spPr>
        <a:xfrm>
          <a:off x="1301044" y="50122667"/>
          <a:ext cx="5895623"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145814</xdr:colOff>
      <xdr:row>276</xdr:row>
      <xdr:rowOff>345662</xdr:rowOff>
    </xdr:from>
    <xdr:to>
      <xdr:col>20</xdr:col>
      <xdr:colOff>158465</xdr:colOff>
      <xdr:row>281</xdr:row>
      <xdr:rowOff>156821</xdr:rowOff>
    </xdr:to>
    <xdr:grpSp>
      <xdr:nvGrpSpPr>
        <xdr:cNvPr id="20" name="グループ化 19">
          <a:extLst>
            <a:ext uri="{FF2B5EF4-FFF2-40B4-BE49-F238E27FC236}">
              <a16:creationId xmlns:a16="http://schemas.microsoft.com/office/drawing/2014/main" id="{00000000-0008-0000-0000-00001D000000}"/>
            </a:ext>
          </a:extLst>
        </xdr:cNvPr>
        <xdr:cNvGrpSpPr/>
      </xdr:nvGrpSpPr>
      <xdr:grpSpPr>
        <a:xfrm>
          <a:off x="1412639" y="46465712"/>
          <a:ext cx="2365326" cy="1620909"/>
          <a:chOff x="1608758" y="43468697"/>
          <a:chExt cx="2087098" cy="1583184"/>
        </a:xfrm>
      </xdr:grpSpPr>
      <xdr:sp macro="" textlink="">
        <xdr:nvSpPr>
          <xdr:cNvPr id="21" name="正方形/長方形 20">
            <a:extLst>
              <a:ext uri="{FF2B5EF4-FFF2-40B4-BE49-F238E27FC236}">
                <a16:creationId xmlns:a16="http://schemas.microsoft.com/office/drawing/2014/main" id="{00000000-0008-0000-0000-000005000000}"/>
              </a:ext>
            </a:extLst>
          </xdr:cNvPr>
          <xdr:cNvSpPr/>
        </xdr:nvSpPr>
        <xdr:spPr>
          <a:xfrm>
            <a:off x="1608758" y="43809023"/>
            <a:ext cx="2014036" cy="6091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株式会社</a:t>
            </a:r>
            <a:r>
              <a:rPr kumimoji="1" lang="en-US" altLang="ja-JP" sz="1100">
                <a:solidFill>
                  <a:schemeClr val="tx1"/>
                </a:solidFill>
              </a:rPr>
              <a:t>LOCUS</a:t>
            </a:r>
          </a:p>
          <a:p>
            <a:pPr algn="l"/>
            <a:r>
              <a:rPr kumimoji="1" lang="ja-JP" altLang="en-US" sz="1100">
                <a:solidFill>
                  <a:schemeClr val="tx1"/>
                </a:solidFill>
              </a:rPr>
              <a:t>契約金額</a:t>
            </a:r>
            <a:r>
              <a:rPr kumimoji="1" lang="en-US" altLang="ja-JP" sz="1100">
                <a:solidFill>
                  <a:schemeClr val="tx1"/>
                </a:solidFill>
              </a:rPr>
              <a:t>:6.8</a:t>
            </a:r>
            <a:r>
              <a:rPr kumimoji="1" lang="ja-JP" altLang="en-US" sz="1100">
                <a:solidFill>
                  <a:schemeClr val="tx1"/>
                </a:solidFill>
              </a:rPr>
              <a:t>百万</a:t>
            </a:r>
          </a:p>
        </xdr:txBody>
      </xdr:sp>
      <xdr:sp macro="" textlink="">
        <xdr:nvSpPr>
          <xdr:cNvPr id="22" name="大かっこ 21">
            <a:extLst>
              <a:ext uri="{FF2B5EF4-FFF2-40B4-BE49-F238E27FC236}">
                <a16:creationId xmlns:a16="http://schemas.microsoft.com/office/drawing/2014/main" id="{00000000-0008-0000-0000-000006000000}"/>
              </a:ext>
            </a:extLst>
          </xdr:cNvPr>
          <xdr:cNvSpPr/>
        </xdr:nvSpPr>
        <xdr:spPr>
          <a:xfrm>
            <a:off x="1718349" y="44545249"/>
            <a:ext cx="1858462" cy="50663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つみたて</a:t>
            </a:r>
            <a:r>
              <a:rPr kumimoji="1" lang="en-US" altLang="ja-JP" sz="1050"/>
              <a:t>NISA</a:t>
            </a:r>
            <a:r>
              <a:rPr kumimoji="1" lang="ja-JP" altLang="en-US" sz="1050"/>
              <a:t>紹介動画作成業務委託費</a:t>
            </a:r>
          </a:p>
        </xdr:txBody>
      </xdr:sp>
      <xdr:sp macro="" textlink="">
        <xdr:nvSpPr>
          <xdr:cNvPr id="23" name="大かっこ 22">
            <a:extLst>
              <a:ext uri="{FF2B5EF4-FFF2-40B4-BE49-F238E27FC236}">
                <a16:creationId xmlns:a16="http://schemas.microsoft.com/office/drawing/2014/main" id="{00000000-0008-0000-0000-000007000000}"/>
              </a:ext>
            </a:extLst>
          </xdr:cNvPr>
          <xdr:cNvSpPr/>
        </xdr:nvSpPr>
        <xdr:spPr>
          <a:xfrm>
            <a:off x="2512070" y="43468697"/>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100">
                <a:solidFill>
                  <a:schemeClr val="tx1"/>
                </a:solidFill>
                <a:effectLst/>
                <a:latin typeface="+mn-lt"/>
                <a:ea typeface="+mn-ea"/>
                <a:cs typeface="+mn-cs"/>
              </a:rPr>
              <a:t>企画競争入札</a:t>
            </a:r>
            <a:r>
              <a:rPr kumimoji="1" lang="en-US" altLang="ja-JP" sz="1000"/>
              <a:t>】</a:t>
            </a:r>
            <a:endParaRPr kumimoji="1" lang="ja-JP" altLang="en-US" sz="1000"/>
          </a:p>
        </xdr:txBody>
      </xdr:sp>
    </xdr:grpSp>
    <xdr:clientData/>
  </xdr:twoCellAnchor>
  <xdr:twoCellAnchor>
    <xdr:from>
      <xdr:col>21</xdr:col>
      <xdr:colOff>112275</xdr:colOff>
      <xdr:row>277</xdr:row>
      <xdr:rowOff>13</xdr:rowOff>
    </xdr:from>
    <xdr:to>
      <xdr:col>33</xdr:col>
      <xdr:colOff>84667</xdr:colOff>
      <xdr:row>281</xdr:row>
      <xdr:rowOff>131051</xdr:rowOff>
    </xdr:to>
    <xdr:grpSp>
      <xdr:nvGrpSpPr>
        <xdr:cNvPr id="24" name="グループ化 23">
          <a:extLst>
            <a:ext uri="{FF2B5EF4-FFF2-40B4-BE49-F238E27FC236}">
              <a16:creationId xmlns:a16="http://schemas.microsoft.com/office/drawing/2014/main" id="{00000000-0008-0000-0000-00001D000000}"/>
            </a:ext>
          </a:extLst>
        </xdr:cNvPr>
        <xdr:cNvGrpSpPr/>
      </xdr:nvGrpSpPr>
      <xdr:grpSpPr>
        <a:xfrm>
          <a:off x="3912750" y="46482013"/>
          <a:ext cx="2144092" cy="1578838"/>
          <a:chOff x="1563482" y="43468697"/>
          <a:chExt cx="1892341" cy="1352009"/>
        </a:xfrm>
      </xdr:grpSpPr>
      <xdr:sp macro="" textlink="">
        <xdr:nvSpPr>
          <xdr:cNvPr id="25" name="正方形/長方形 24">
            <a:extLst>
              <a:ext uri="{FF2B5EF4-FFF2-40B4-BE49-F238E27FC236}">
                <a16:creationId xmlns:a16="http://schemas.microsoft.com/office/drawing/2014/main" id="{00000000-0008-0000-0000-000005000000}"/>
              </a:ext>
            </a:extLst>
          </xdr:cNvPr>
          <xdr:cNvSpPr/>
        </xdr:nvSpPr>
        <xdr:spPr>
          <a:xfrm>
            <a:off x="1608758" y="43809023"/>
            <a:ext cx="1604344" cy="466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B.</a:t>
            </a:r>
            <a:r>
              <a:rPr kumimoji="1" lang="ja-JP" altLang="en-US" sz="1100">
                <a:solidFill>
                  <a:schemeClr val="tx1"/>
                </a:solidFill>
              </a:rPr>
              <a:t>株式会社文響社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:2.6</a:t>
            </a:r>
            <a:r>
              <a:rPr kumimoji="1" lang="ja-JP" altLang="en-US" sz="1100">
                <a:solidFill>
                  <a:schemeClr val="tx1"/>
                </a:solidFill>
              </a:rPr>
              <a:t>百万</a:t>
            </a:r>
          </a:p>
        </xdr:txBody>
      </xdr:sp>
      <xdr:sp macro="" textlink="">
        <xdr:nvSpPr>
          <xdr:cNvPr id="26" name="大かっこ 25">
            <a:extLst>
              <a:ext uri="{FF2B5EF4-FFF2-40B4-BE49-F238E27FC236}">
                <a16:creationId xmlns:a16="http://schemas.microsoft.com/office/drawing/2014/main" id="{00000000-0008-0000-0000-000006000000}"/>
              </a:ext>
            </a:extLst>
          </xdr:cNvPr>
          <xdr:cNvSpPr/>
        </xdr:nvSpPr>
        <xdr:spPr>
          <a:xfrm>
            <a:off x="1563482" y="44363627"/>
            <a:ext cx="1822165" cy="45707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うんこお金ドリル</a:t>
            </a:r>
            <a:r>
              <a:rPr kumimoji="1" lang="en-US" altLang="ja-JP" sz="1050"/>
              <a:t>WEB</a:t>
            </a:r>
            <a:r>
              <a:rPr kumimoji="1" lang="ja-JP" altLang="en-US" sz="1050"/>
              <a:t>コンテンツ冊子化業務</a:t>
            </a:r>
          </a:p>
        </xdr:txBody>
      </xdr:sp>
      <xdr:sp macro="" textlink="">
        <xdr:nvSpPr>
          <xdr:cNvPr id="27" name="大かっこ 26">
            <a:extLst>
              <a:ext uri="{FF2B5EF4-FFF2-40B4-BE49-F238E27FC236}">
                <a16:creationId xmlns:a16="http://schemas.microsoft.com/office/drawing/2014/main" id="{00000000-0008-0000-0000-000007000000}"/>
              </a:ext>
            </a:extLst>
          </xdr:cNvPr>
          <xdr:cNvSpPr/>
        </xdr:nvSpPr>
        <xdr:spPr>
          <a:xfrm>
            <a:off x="2178128" y="43468697"/>
            <a:ext cx="1277695"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（その他）</a:t>
            </a:r>
            <a:r>
              <a:rPr kumimoji="1" lang="en-US" altLang="ja-JP" sz="1000"/>
              <a:t>】</a:t>
            </a:r>
            <a:endParaRPr kumimoji="1" lang="ja-JP" altLang="en-US" sz="1000"/>
          </a:p>
        </xdr:txBody>
      </xdr:sp>
    </xdr:grpSp>
    <xdr:clientData/>
  </xdr:twoCellAnchor>
  <xdr:twoCellAnchor>
    <xdr:from>
      <xdr:col>8</xdr:col>
      <xdr:colOff>33867</xdr:colOff>
      <xdr:row>283</xdr:row>
      <xdr:rowOff>186268</xdr:rowOff>
    </xdr:from>
    <xdr:to>
      <xdr:col>19</xdr:col>
      <xdr:colOff>102144</xdr:colOff>
      <xdr:row>287</xdr:row>
      <xdr:rowOff>59254</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1481667" y="48830443"/>
          <a:ext cx="2059002" cy="1930386"/>
          <a:chOff x="1546543" y="43487128"/>
          <a:chExt cx="1815371" cy="1394594"/>
        </a:xfrm>
      </xdr:grpSpPr>
      <xdr:sp macro="" textlink="">
        <xdr:nvSpPr>
          <xdr:cNvPr id="29" name="正方形/長方形 28">
            <a:extLst>
              <a:ext uri="{FF2B5EF4-FFF2-40B4-BE49-F238E27FC236}">
                <a16:creationId xmlns:a16="http://schemas.microsoft.com/office/drawing/2014/main" id="{00000000-0008-0000-0000-000005000000}"/>
              </a:ext>
            </a:extLst>
          </xdr:cNvPr>
          <xdr:cNvSpPr/>
        </xdr:nvSpPr>
        <xdr:spPr>
          <a:xfrm>
            <a:off x="1608758" y="43809023"/>
            <a:ext cx="1604344" cy="4106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D.</a:t>
            </a:r>
            <a:r>
              <a:rPr kumimoji="1" lang="ja-JP" altLang="en-US" sz="1100">
                <a:solidFill>
                  <a:schemeClr val="tx1"/>
                </a:solidFill>
              </a:rPr>
              <a:t>株式会社文響社</a:t>
            </a: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30" name="大かっこ 29">
            <a:extLst>
              <a:ext uri="{FF2B5EF4-FFF2-40B4-BE49-F238E27FC236}">
                <a16:creationId xmlns:a16="http://schemas.microsoft.com/office/drawing/2014/main" id="{00000000-0008-0000-0000-000006000000}"/>
              </a:ext>
            </a:extLst>
          </xdr:cNvPr>
          <xdr:cNvSpPr/>
        </xdr:nvSpPr>
        <xdr:spPr>
          <a:xfrm>
            <a:off x="1546543" y="44248929"/>
            <a:ext cx="1742308" cy="63279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小学生向けコンテンツの作成及び配信業務</a:t>
            </a:r>
          </a:p>
          <a:p>
            <a:pPr algn="l"/>
            <a:endParaRPr kumimoji="1" lang="ja-JP" altLang="en-US" sz="1050"/>
          </a:p>
        </xdr:txBody>
      </xdr:sp>
      <xdr:sp macro="" textlink="">
        <xdr:nvSpPr>
          <xdr:cNvPr id="31" name="大かっこ 30">
            <a:extLst>
              <a:ext uri="{FF2B5EF4-FFF2-40B4-BE49-F238E27FC236}">
                <a16:creationId xmlns:a16="http://schemas.microsoft.com/office/drawing/2014/main" id="{00000000-0008-0000-0000-000007000000}"/>
              </a:ext>
            </a:extLst>
          </xdr:cNvPr>
          <xdr:cNvSpPr/>
        </xdr:nvSpPr>
        <xdr:spPr>
          <a:xfrm>
            <a:off x="2178128" y="43487128"/>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34</xdr:col>
      <xdr:colOff>113010</xdr:colOff>
      <xdr:row>277</xdr:row>
      <xdr:rowOff>2</xdr:rowOff>
    </xdr:from>
    <xdr:to>
      <xdr:col>46</xdr:col>
      <xdr:colOff>11128</xdr:colOff>
      <xdr:row>281</xdr:row>
      <xdr:rowOff>158647</xdr:rowOff>
    </xdr:to>
    <xdr:grpSp>
      <xdr:nvGrpSpPr>
        <xdr:cNvPr id="44" name="グループ化 43">
          <a:extLst>
            <a:ext uri="{FF2B5EF4-FFF2-40B4-BE49-F238E27FC236}">
              <a16:creationId xmlns:a16="http://schemas.microsoft.com/office/drawing/2014/main" id="{00000000-0008-0000-0000-00001D000000}"/>
            </a:ext>
          </a:extLst>
        </xdr:cNvPr>
        <xdr:cNvGrpSpPr/>
      </xdr:nvGrpSpPr>
      <xdr:grpSpPr>
        <a:xfrm>
          <a:off x="6266160" y="46482002"/>
          <a:ext cx="2069818" cy="1606445"/>
          <a:chOff x="1534442" y="43468697"/>
          <a:chExt cx="1827473" cy="1376174"/>
        </a:xfrm>
      </xdr:grpSpPr>
      <xdr:sp macro="" textlink="">
        <xdr:nvSpPr>
          <xdr:cNvPr id="45" name="正方形/長方形 44">
            <a:extLst>
              <a:ext uri="{FF2B5EF4-FFF2-40B4-BE49-F238E27FC236}">
                <a16:creationId xmlns:a16="http://schemas.microsoft.com/office/drawing/2014/main" id="{00000000-0008-0000-0000-000005000000}"/>
              </a:ext>
            </a:extLst>
          </xdr:cNvPr>
          <xdr:cNvSpPr/>
        </xdr:nvSpPr>
        <xdr:spPr>
          <a:xfrm>
            <a:off x="1608758" y="43809023"/>
            <a:ext cx="1604344" cy="4813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C.</a:t>
            </a:r>
            <a:r>
              <a:rPr kumimoji="1" lang="ja-JP" altLang="en-US" sz="1100">
                <a:solidFill>
                  <a:schemeClr val="tx1"/>
                </a:solidFill>
              </a:rPr>
              <a:t>タナカ印刷株式会社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:1.7</a:t>
            </a:r>
            <a:r>
              <a:rPr kumimoji="1" lang="ja-JP" altLang="en-US" sz="1100">
                <a:solidFill>
                  <a:schemeClr val="tx1"/>
                </a:solidFill>
              </a:rPr>
              <a:t>百万</a:t>
            </a:r>
          </a:p>
        </xdr:txBody>
      </xdr:sp>
      <xdr:sp macro="" textlink="">
        <xdr:nvSpPr>
          <xdr:cNvPr id="46" name="大かっこ 45">
            <a:extLst>
              <a:ext uri="{FF2B5EF4-FFF2-40B4-BE49-F238E27FC236}">
                <a16:creationId xmlns:a16="http://schemas.microsoft.com/office/drawing/2014/main" id="{00000000-0008-0000-0000-000006000000}"/>
              </a:ext>
            </a:extLst>
          </xdr:cNvPr>
          <xdr:cNvSpPr/>
        </xdr:nvSpPr>
        <xdr:spPr>
          <a:xfrm>
            <a:off x="1534442" y="44387792"/>
            <a:ext cx="1742308" cy="45707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chemeClr val="tx1"/>
                </a:solidFill>
                <a:effectLst/>
                <a:latin typeface="+mn-lt"/>
                <a:ea typeface="+mn-ea"/>
                <a:cs typeface="+mn-cs"/>
              </a:rPr>
              <a:t>ガイドブックの印刷・製本</a:t>
            </a:r>
            <a:r>
              <a:rPr lang="ja-JP" altLang="ja-JP" sz="1100">
                <a:solidFill>
                  <a:schemeClr val="tx1"/>
                </a:solidFill>
                <a:effectLst/>
                <a:latin typeface="+mn-lt"/>
                <a:ea typeface="+mn-ea"/>
                <a:cs typeface="+mn-cs"/>
              </a:rPr>
              <a:t>業務</a:t>
            </a:r>
            <a:endParaRPr kumimoji="1" lang="ja-JP" altLang="en-US" sz="1050"/>
          </a:p>
        </xdr:txBody>
      </xdr:sp>
      <xdr:sp macro="" textlink="">
        <xdr:nvSpPr>
          <xdr:cNvPr id="47" name="大かっこ 46">
            <a:extLst>
              <a:ext uri="{FF2B5EF4-FFF2-40B4-BE49-F238E27FC236}">
                <a16:creationId xmlns:a16="http://schemas.microsoft.com/office/drawing/2014/main" id="{00000000-0008-0000-0000-000007000000}"/>
              </a:ext>
            </a:extLst>
          </xdr:cNvPr>
          <xdr:cNvSpPr/>
        </xdr:nvSpPr>
        <xdr:spPr>
          <a:xfrm>
            <a:off x="1737463" y="43468697"/>
            <a:ext cx="1624452"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a:t>
            </a:r>
            <a:r>
              <a:rPr kumimoji="1" lang="ja-JP" altLang="en-US" sz="1000" baseline="0"/>
              <a:t> </a:t>
            </a:r>
            <a:r>
              <a:rPr kumimoji="1" lang="en-US" altLang="ja-JP" sz="10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en-US" altLang="ja-JP" sz="1000"/>
              <a:t>】</a:t>
            </a:r>
            <a:endParaRPr kumimoji="1" lang="ja-JP" altLang="en-US" sz="1000"/>
          </a:p>
        </xdr:txBody>
      </xdr:sp>
    </xdr:grpSp>
    <xdr:clientData/>
  </xdr:twoCellAnchor>
  <xdr:twoCellAnchor>
    <xdr:from>
      <xdr:col>20</xdr:col>
      <xdr:colOff>67734</xdr:colOff>
      <xdr:row>283</xdr:row>
      <xdr:rowOff>287867</xdr:rowOff>
    </xdr:from>
    <xdr:to>
      <xdr:col>32</xdr:col>
      <xdr:colOff>8468</xdr:colOff>
      <xdr:row>286</xdr:row>
      <xdr:rowOff>476234</xdr:rowOff>
    </xdr:to>
    <xdr:grpSp>
      <xdr:nvGrpSpPr>
        <xdr:cNvPr id="61" name="グループ化 60">
          <a:extLst>
            <a:ext uri="{FF2B5EF4-FFF2-40B4-BE49-F238E27FC236}">
              <a16:creationId xmlns:a16="http://schemas.microsoft.com/office/drawing/2014/main" id="{00000000-0008-0000-0000-00001D000000}"/>
            </a:ext>
          </a:extLst>
        </xdr:cNvPr>
        <xdr:cNvGrpSpPr/>
      </xdr:nvGrpSpPr>
      <xdr:grpSpPr>
        <a:xfrm>
          <a:off x="3687234" y="48932042"/>
          <a:ext cx="2112434" cy="1579017"/>
          <a:chOff x="1546543" y="43468697"/>
          <a:chExt cx="1865722" cy="1595859"/>
        </a:xfrm>
      </xdr:grpSpPr>
      <xdr:sp macro="" textlink="">
        <xdr:nvSpPr>
          <xdr:cNvPr id="62" name="正方形/長方形 61">
            <a:extLst>
              <a:ext uri="{FF2B5EF4-FFF2-40B4-BE49-F238E27FC236}">
                <a16:creationId xmlns:a16="http://schemas.microsoft.com/office/drawing/2014/main" id="{00000000-0008-0000-0000-000005000000}"/>
              </a:ext>
            </a:extLst>
          </xdr:cNvPr>
          <xdr:cNvSpPr/>
        </xdr:nvSpPr>
        <xdr:spPr>
          <a:xfrm>
            <a:off x="1579720" y="43817467"/>
            <a:ext cx="1832545" cy="596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E.</a:t>
            </a:r>
            <a:r>
              <a:rPr kumimoji="1" lang="ja-JP" altLang="en-US" sz="1100">
                <a:solidFill>
                  <a:schemeClr val="tx1"/>
                </a:solidFill>
              </a:rPr>
              <a:t>株式会社サンテックサービス</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63" name="大かっこ 62">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ガイドブック等の集荷、梱包及び発送業務</a:t>
            </a:r>
          </a:p>
        </xdr:txBody>
      </xdr:sp>
      <xdr:sp macro="" textlink="">
        <xdr:nvSpPr>
          <xdr:cNvPr id="64" name="大かっこ 63">
            <a:extLst>
              <a:ext uri="{FF2B5EF4-FFF2-40B4-BE49-F238E27FC236}">
                <a16:creationId xmlns:a16="http://schemas.microsoft.com/office/drawing/2014/main" id="{00000000-0008-0000-0000-000007000000}"/>
              </a:ext>
            </a:extLst>
          </xdr:cNvPr>
          <xdr:cNvSpPr/>
        </xdr:nvSpPr>
        <xdr:spPr>
          <a:xfrm>
            <a:off x="1706305" y="43468697"/>
            <a:ext cx="1655610"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39</xdr:col>
      <xdr:colOff>16933</xdr:colOff>
      <xdr:row>288</xdr:row>
      <xdr:rowOff>25400</xdr:rowOff>
    </xdr:from>
    <xdr:to>
      <xdr:col>39</xdr:col>
      <xdr:colOff>16935</xdr:colOff>
      <xdr:row>288</xdr:row>
      <xdr:rowOff>294351</xdr:rowOff>
    </xdr:to>
    <xdr:cxnSp macro="">
      <xdr:nvCxnSpPr>
        <xdr:cNvPr id="70" name="直線矢印コネクタ 69">
          <a:extLst>
            <a:ext uri="{FF2B5EF4-FFF2-40B4-BE49-F238E27FC236}">
              <a16:creationId xmlns:a16="http://schemas.microsoft.com/office/drawing/2014/main" id="{00000000-0008-0000-0000-000011000000}"/>
            </a:ext>
          </a:extLst>
        </xdr:cNvPr>
        <xdr:cNvCxnSpPr/>
      </xdr:nvCxnSpPr>
      <xdr:spPr>
        <a:xfrm flipH="1">
          <a:off x="7281333" y="48581733"/>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288</xdr:row>
      <xdr:rowOff>16933</xdr:rowOff>
    </xdr:from>
    <xdr:to>
      <xdr:col>25</xdr:col>
      <xdr:colOff>1</xdr:colOff>
      <xdr:row>288</xdr:row>
      <xdr:rowOff>285884</xdr:rowOff>
    </xdr:to>
    <xdr:cxnSp macro="">
      <xdr:nvCxnSpPr>
        <xdr:cNvPr id="71" name="直線矢印コネクタ 70">
          <a:extLst>
            <a:ext uri="{FF2B5EF4-FFF2-40B4-BE49-F238E27FC236}">
              <a16:creationId xmlns:a16="http://schemas.microsoft.com/office/drawing/2014/main" id="{00000000-0008-0000-0000-000011000000}"/>
            </a:ext>
          </a:extLst>
        </xdr:cNvPr>
        <xdr:cNvCxnSpPr/>
      </xdr:nvCxnSpPr>
      <xdr:spPr>
        <a:xfrm flipH="1">
          <a:off x="4656666" y="48573266"/>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8467</xdr:colOff>
      <xdr:row>283</xdr:row>
      <xdr:rowOff>8467</xdr:rowOff>
    </xdr:from>
    <xdr:to>
      <xdr:col>39</xdr:col>
      <xdr:colOff>8469</xdr:colOff>
      <xdr:row>283</xdr:row>
      <xdr:rowOff>277418</xdr:rowOff>
    </xdr:to>
    <xdr:cxnSp macro="">
      <xdr:nvCxnSpPr>
        <xdr:cNvPr id="72" name="直線矢印コネクタ 71">
          <a:extLst>
            <a:ext uri="{FF2B5EF4-FFF2-40B4-BE49-F238E27FC236}">
              <a16:creationId xmlns:a16="http://schemas.microsoft.com/office/drawing/2014/main" id="{00000000-0008-0000-0000-000011000000}"/>
            </a:ext>
          </a:extLst>
        </xdr:cNvPr>
        <xdr:cNvCxnSpPr/>
      </xdr:nvCxnSpPr>
      <xdr:spPr>
        <a:xfrm flipH="1">
          <a:off x="7272867" y="45847000"/>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8467</xdr:colOff>
      <xdr:row>283</xdr:row>
      <xdr:rowOff>33866</xdr:rowOff>
    </xdr:from>
    <xdr:to>
      <xdr:col>26</xdr:col>
      <xdr:colOff>8469</xdr:colOff>
      <xdr:row>283</xdr:row>
      <xdr:rowOff>302817</xdr:rowOff>
    </xdr:to>
    <xdr:cxnSp macro="">
      <xdr:nvCxnSpPr>
        <xdr:cNvPr id="73" name="直線矢印コネクタ 72">
          <a:extLst>
            <a:ext uri="{FF2B5EF4-FFF2-40B4-BE49-F238E27FC236}">
              <a16:creationId xmlns:a16="http://schemas.microsoft.com/office/drawing/2014/main" id="{00000000-0008-0000-0000-000011000000}"/>
            </a:ext>
          </a:extLst>
        </xdr:cNvPr>
        <xdr:cNvCxnSpPr/>
      </xdr:nvCxnSpPr>
      <xdr:spPr>
        <a:xfrm flipH="1">
          <a:off x="4851400" y="45872399"/>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177800</xdr:colOff>
      <xdr:row>283</xdr:row>
      <xdr:rowOff>8467</xdr:rowOff>
    </xdr:from>
    <xdr:to>
      <xdr:col>13</xdr:col>
      <xdr:colOff>177802</xdr:colOff>
      <xdr:row>283</xdr:row>
      <xdr:rowOff>277418</xdr:rowOff>
    </xdr:to>
    <xdr:cxnSp macro="">
      <xdr:nvCxnSpPr>
        <xdr:cNvPr id="74" name="直線矢印コネクタ 73">
          <a:extLst>
            <a:ext uri="{FF2B5EF4-FFF2-40B4-BE49-F238E27FC236}">
              <a16:creationId xmlns:a16="http://schemas.microsoft.com/office/drawing/2014/main" id="{00000000-0008-0000-0000-000011000000}"/>
            </a:ext>
          </a:extLst>
        </xdr:cNvPr>
        <xdr:cNvCxnSpPr/>
      </xdr:nvCxnSpPr>
      <xdr:spPr>
        <a:xfrm flipH="1">
          <a:off x="2599267" y="45847000"/>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177799</xdr:colOff>
      <xdr:row>288</xdr:row>
      <xdr:rowOff>16933</xdr:rowOff>
    </xdr:from>
    <xdr:to>
      <xdr:col>13</xdr:col>
      <xdr:colOff>177801</xdr:colOff>
      <xdr:row>288</xdr:row>
      <xdr:rowOff>285884</xdr:rowOff>
    </xdr:to>
    <xdr:cxnSp macro="">
      <xdr:nvCxnSpPr>
        <xdr:cNvPr id="75" name="直線矢印コネクタ 74">
          <a:extLst>
            <a:ext uri="{FF2B5EF4-FFF2-40B4-BE49-F238E27FC236}">
              <a16:creationId xmlns:a16="http://schemas.microsoft.com/office/drawing/2014/main" id="{00000000-0008-0000-0000-000011000000}"/>
            </a:ext>
          </a:extLst>
        </xdr:cNvPr>
        <xdr:cNvCxnSpPr/>
      </xdr:nvCxnSpPr>
      <xdr:spPr>
        <a:xfrm flipH="1">
          <a:off x="2599266" y="48573266"/>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176389</xdr:colOff>
      <xdr:row>288</xdr:row>
      <xdr:rowOff>0</xdr:rowOff>
    </xdr:from>
    <xdr:to>
      <xdr:col>6</xdr:col>
      <xdr:colOff>178505</xdr:colOff>
      <xdr:row>294</xdr:row>
      <xdr:rowOff>289278</xdr:rowOff>
    </xdr:to>
    <xdr:cxnSp macro="">
      <xdr:nvCxnSpPr>
        <xdr:cNvPr id="57" name="直線コネクタ 56">
          <a:extLst>
            <a:ext uri="{FF2B5EF4-FFF2-40B4-BE49-F238E27FC236}">
              <a16:creationId xmlns:a16="http://schemas.microsoft.com/office/drawing/2014/main" id="{00000000-0008-0000-0000-000008000000}"/>
            </a:ext>
          </a:extLst>
        </xdr:cNvPr>
        <xdr:cNvCxnSpPr/>
      </xdr:nvCxnSpPr>
      <xdr:spPr>
        <a:xfrm>
          <a:off x="1277056" y="50122667"/>
          <a:ext cx="2116" cy="233538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294</xdr:row>
      <xdr:rowOff>303389</xdr:rowOff>
    </xdr:from>
    <xdr:to>
      <xdr:col>14</xdr:col>
      <xdr:colOff>0</xdr:colOff>
      <xdr:row>294</xdr:row>
      <xdr:rowOff>307622</xdr:rowOff>
    </xdr:to>
    <xdr:cxnSp macro="">
      <xdr:nvCxnSpPr>
        <xdr:cNvPr id="58" name="直線コネクタ 57">
          <a:extLst>
            <a:ext uri="{FF2B5EF4-FFF2-40B4-BE49-F238E27FC236}">
              <a16:creationId xmlns:a16="http://schemas.microsoft.com/office/drawing/2014/main" id="{00000000-0008-0000-0000-000008000000}"/>
            </a:ext>
          </a:extLst>
        </xdr:cNvPr>
        <xdr:cNvCxnSpPr/>
      </xdr:nvCxnSpPr>
      <xdr:spPr>
        <a:xfrm>
          <a:off x="1284111" y="52472167"/>
          <a:ext cx="1284111" cy="42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7056</xdr:colOff>
      <xdr:row>294</xdr:row>
      <xdr:rowOff>303388</xdr:rowOff>
    </xdr:from>
    <xdr:to>
      <xdr:col>14</xdr:col>
      <xdr:colOff>7058</xdr:colOff>
      <xdr:row>295</xdr:row>
      <xdr:rowOff>261895</xdr:rowOff>
    </xdr:to>
    <xdr:cxnSp macro="">
      <xdr:nvCxnSpPr>
        <xdr:cNvPr id="59" name="直線矢印コネクタ 58">
          <a:extLst>
            <a:ext uri="{FF2B5EF4-FFF2-40B4-BE49-F238E27FC236}">
              <a16:creationId xmlns:a16="http://schemas.microsoft.com/office/drawing/2014/main" id="{00000000-0008-0000-0000-000011000000}"/>
            </a:ext>
          </a:extLst>
        </xdr:cNvPr>
        <xdr:cNvCxnSpPr/>
      </xdr:nvCxnSpPr>
      <xdr:spPr>
        <a:xfrm flipH="1">
          <a:off x="2575278" y="52472166"/>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56444</xdr:colOff>
      <xdr:row>296</xdr:row>
      <xdr:rowOff>49389</xdr:rowOff>
    </xdr:from>
    <xdr:to>
      <xdr:col>19</xdr:col>
      <xdr:colOff>124723</xdr:colOff>
      <xdr:row>301</xdr:row>
      <xdr:rowOff>80417</xdr:rowOff>
    </xdr:to>
    <xdr:grpSp>
      <xdr:nvGrpSpPr>
        <xdr:cNvPr id="60" name="グループ化 59">
          <a:extLst>
            <a:ext uri="{FF2B5EF4-FFF2-40B4-BE49-F238E27FC236}">
              <a16:creationId xmlns:a16="http://schemas.microsoft.com/office/drawing/2014/main" id="{00000000-0008-0000-0000-00001D000000}"/>
            </a:ext>
          </a:extLst>
        </xdr:cNvPr>
        <xdr:cNvGrpSpPr/>
      </xdr:nvGrpSpPr>
      <xdr:grpSpPr>
        <a:xfrm>
          <a:off x="1504244" y="53941839"/>
          <a:ext cx="2059004" cy="1522236"/>
          <a:chOff x="1546543" y="43468697"/>
          <a:chExt cx="1815371" cy="1595859"/>
        </a:xfrm>
      </xdr:grpSpPr>
      <xdr:sp macro="" textlink="">
        <xdr:nvSpPr>
          <xdr:cNvPr id="65" name="正方形/長方形 64">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i="1">
                <a:solidFill>
                  <a:schemeClr val="tx1"/>
                </a:solidFill>
              </a:rPr>
              <a:t>J</a:t>
            </a:r>
            <a:r>
              <a:rPr kumimoji="1" lang="en-US" altLang="ja-JP" sz="1100">
                <a:solidFill>
                  <a:schemeClr val="tx1"/>
                </a:solidFill>
              </a:rPr>
              <a:t>.</a:t>
            </a:r>
            <a:r>
              <a:rPr kumimoji="1" lang="ja-JP" altLang="en-US" sz="1100">
                <a:solidFill>
                  <a:schemeClr val="tx1"/>
                </a:solidFill>
              </a:rPr>
              <a:t>しょうわ額縁株式会社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:0.1</a:t>
            </a:r>
            <a:r>
              <a:rPr kumimoji="1" lang="ja-JP" altLang="en-US" sz="1100">
                <a:solidFill>
                  <a:schemeClr val="tx1"/>
                </a:solidFill>
              </a:rPr>
              <a:t>百万</a:t>
            </a:r>
          </a:p>
        </xdr:txBody>
      </xdr:sp>
      <xdr:sp macro="" textlink="">
        <xdr:nvSpPr>
          <xdr:cNvPr id="66" name="大かっこ 65">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金融知識普及功績者表彰にかかる額縁費用</a:t>
            </a:r>
          </a:p>
        </xdr:txBody>
      </xdr:sp>
      <xdr:sp macro="" textlink="">
        <xdr:nvSpPr>
          <xdr:cNvPr id="67" name="大かっこ 66">
            <a:extLst>
              <a:ext uri="{FF2B5EF4-FFF2-40B4-BE49-F238E27FC236}">
                <a16:creationId xmlns:a16="http://schemas.microsoft.com/office/drawing/2014/main" id="{00000000-0008-0000-0000-000007000000}"/>
              </a:ext>
            </a:extLst>
          </xdr:cNvPr>
          <xdr:cNvSpPr/>
        </xdr:nvSpPr>
        <xdr:spPr>
          <a:xfrm>
            <a:off x="2178128" y="43468697"/>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34</xdr:col>
      <xdr:colOff>98778</xdr:colOff>
      <xdr:row>289</xdr:row>
      <xdr:rowOff>56444</xdr:rowOff>
    </xdr:from>
    <xdr:to>
      <xdr:col>45</xdr:col>
      <xdr:colOff>164235</xdr:colOff>
      <xdr:row>292</xdr:row>
      <xdr:rowOff>281542</xdr:rowOff>
    </xdr:to>
    <xdr:grpSp>
      <xdr:nvGrpSpPr>
        <xdr:cNvPr id="68" name="グループ化 67">
          <a:extLst>
            <a:ext uri="{FF2B5EF4-FFF2-40B4-BE49-F238E27FC236}">
              <a16:creationId xmlns:a16="http://schemas.microsoft.com/office/drawing/2014/main" id="{00000000-0008-0000-0000-00001D000000}"/>
            </a:ext>
          </a:extLst>
        </xdr:cNvPr>
        <xdr:cNvGrpSpPr/>
      </xdr:nvGrpSpPr>
      <xdr:grpSpPr>
        <a:xfrm>
          <a:off x="6251928" y="51634319"/>
          <a:ext cx="2056182" cy="1282373"/>
          <a:chOff x="1546543" y="43468681"/>
          <a:chExt cx="1815372" cy="1291924"/>
        </a:xfrm>
      </xdr:grpSpPr>
      <xdr:sp macro="" textlink="">
        <xdr:nvSpPr>
          <xdr:cNvPr id="69" name="正方形/長方形 68">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I.</a:t>
            </a:r>
            <a:r>
              <a:rPr kumimoji="1" lang="ja-JP" altLang="en-US" sz="1100">
                <a:solidFill>
                  <a:schemeClr val="tx1"/>
                </a:solidFill>
              </a:rPr>
              <a:t>有限会社ビジョンブリッジ</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:0.4</a:t>
            </a:r>
            <a:r>
              <a:rPr kumimoji="1" lang="ja-JP" altLang="en-US" sz="1100">
                <a:solidFill>
                  <a:schemeClr val="tx1"/>
                </a:solidFill>
              </a:rPr>
              <a:t>百万</a:t>
            </a:r>
          </a:p>
        </xdr:txBody>
      </xdr:sp>
      <xdr:sp macro="" textlink="">
        <xdr:nvSpPr>
          <xdr:cNvPr id="76" name="大かっこ 75">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50"/>
              <a:t>PC</a:t>
            </a:r>
            <a:r>
              <a:rPr kumimoji="1" lang="ja-JP" altLang="en-US" sz="1050"/>
              <a:t>レンタル費用</a:t>
            </a:r>
          </a:p>
        </xdr:txBody>
      </xdr:sp>
      <xdr:sp macro="" textlink="">
        <xdr:nvSpPr>
          <xdr:cNvPr id="77" name="大かっこ 76">
            <a:extLst>
              <a:ext uri="{FF2B5EF4-FFF2-40B4-BE49-F238E27FC236}">
                <a16:creationId xmlns:a16="http://schemas.microsoft.com/office/drawing/2014/main" id="{00000000-0008-0000-0000-000007000000}"/>
              </a:ext>
            </a:extLst>
          </xdr:cNvPr>
          <xdr:cNvSpPr/>
        </xdr:nvSpPr>
        <xdr:spPr>
          <a:xfrm>
            <a:off x="1647472" y="43468681"/>
            <a:ext cx="1714443"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1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21</xdr:col>
      <xdr:colOff>0</xdr:colOff>
      <xdr:row>289</xdr:row>
      <xdr:rowOff>63500</xdr:rowOff>
    </xdr:from>
    <xdr:to>
      <xdr:col>32</xdr:col>
      <xdr:colOff>68277</xdr:colOff>
      <xdr:row>292</xdr:row>
      <xdr:rowOff>288581</xdr:rowOff>
    </xdr:to>
    <xdr:grpSp>
      <xdr:nvGrpSpPr>
        <xdr:cNvPr id="78" name="グループ化 77">
          <a:extLst>
            <a:ext uri="{FF2B5EF4-FFF2-40B4-BE49-F238E27FC236}">
              <a16:creationId xmlns:a16="http://schemas.microsoft.com/office/drawing/2014/main" id="{00000000-0008-0000-0000-00001D000000}"/>
            </a:ext>
          </a:extLst>
        </xdr:cNvPr>
        <xdr:cNvGrpSpPr/>
      </xdr:nvGrpSpPr>
      <xdr:grpSpPr>
        <a:xfrm>
          <a:off x="3800475" y="51641375"/>
          <a:ext cx="2059002" cy="1282356"/>
          <a:chOff x="1546543" y="43468697"/>
          <a:chExt cx="1815371" cy="1291908"/>
        </a:xfrm>
      </xdr:grpSpPr>
      <xdr:sp macro="" textlink="">
        <xdr:nvSpPr>
          <xdr:cNvPr id="79" name="正方形/長方形 78">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H.</a:t>
            </a:r>
            <a:r>
              <a:rPr kumimoji="1" lang="ja-JP" altLang="en-US" sz="1100">
                <a:solidFill>
                  <a:schemeClr val="tx1"/>
                </a:solidFill>
              </a:rPr>
              <a:t>有限会社ビジョンブリッジ</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:0.4</a:t>
            </a:r>
            <a:r>
              <a:rPr kumimoji="1" lang="ja-JP" altLang="en-US" sz="1100">
                <a:solidFill>
                  <a:schemeClr val="tx1"/>
                </a:solidFill>
              </a:rPr>
              <a:t>百万</a:t>
            </a:r>
          </a:p>
        </xdr:txBody>
      </xdr:sp>
      <xdr:sp macro="" textlink="">
        <xdr:nvSpPr>
          <xdr:cNvPr id="80" name="大かっこ 79">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高校向け授業画作成業務委託費</a:t>
            </a:r>
          </a:p>
        </xdr:txBody>
      </xdr:sp>
      <xdr:sp macro="" textlink="">
        <xdr:nvSpPr>
          <xdr:cNvPr id="81" name="大かっこ 80">
            <a:extLst>
              <a:ext uri="{FF2B5EF4-FFF2-40B4-BE49-F238E27FC236}">
                <a16:creationId xmlns:a16="http://schemas.microsoft.com/office/drawing/2014/main" id="{00000000-0008-0000-0000-000007000000}"/>
              </a:ext>
            </a:extLst>
          </xdr:cNvPr>
          <xdr:cNvSpPr/>
        </xdr:nvSpPr>
        <xdr:spPr>
          <a:xfrm>
            <a:off x="1715371" y="43468697"/>
            <a:ext cx="1646543"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8</xdr:col>
      <xdr:colOff>35276</xdr:colOff>
      <xdr:row>289</xdr:row>
      <xdr:rowOff>63500</xdr:rowOff>
    </xdr:from>
    <xdr:to>
      <xdr:col>19</xdr:col>
      <xdr:colOff>100733</xdr:colOff>
      <xdr:row>292</xdr:row>
      <xdr:rowOff>296342</xdr:rowOff>
    </xdr:to>
    <xdr:grpSp>
      <xdr:nvGrpSpPr>
        <xdr:cNvPr id="82" name="グループ化 81">
          <a:extLst>
            <a:ext uri="{FF2B5EF4-FFF2-40B4-BE49-F238E27FC236}">
              <a16:creationId xmlns:a16="http://schemas.microsoft.com/office/drawing/2014/main" id="{00000000-0008-0000-0000-00001D000000}"/>
            </a:ext>
          </a:extLst>
        </xdr:cNvPr>
        <xdr:cNvGrpSpPr/>
      </xdr:nvGrpSpPr>
      <xdr:grpSpPr>
        <a:xfrm>
          <a:off x="1483076" y="51641375"/>
          <a:ext cx="2056182" cy="1290117"/>
          <a:chOff x="1546543" y="43468697"/>
          <a:chExt cx="1815371" cy="1291908"/>
        </a:xfrm>
      </xdr:grpSpPr>
      <xdr:sp macro="" textlink="">
        <xdr:nvSpPr>
          <xdr:cNvPr id="83" name="正方形/長方形 82">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G.</a:t>
            </a:r>
            <a:r>
              <a:rPr kumimoji="1" lang="ja-JP" altLang="en-US" sz="1100">
                <a:solidFill>
                  <a:schemeClr val="tx1"/>
                </a:solidFill>
              </a:rPr>
              <a:t>タナカ印刷株式会社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:0.5</a:t>
            </a:r>
            <a:r>
              <a:rPr kumimoji="1" lang="ja-JP" altLang="en-US" sz="1100">
                <a:solidFill>
                  <a:schemeClr val="tx1"/>
                </a:solidFill>
              </a:rPr>
              <a:t>百万</a:t>
            </a:r>
          </a:p>
        </xdr:txBody>
      </xdr:sp>
      <xdr:sp macro="" textlink="">
        <xdr:nvSpPr>
          <xdr:cNvPr id="84" name="大かっこ 83">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ガイドブックの印刷・製本業務</a:t>
            </a:r>
          </a:p>
        </xdr:txBody>
      </xdr:sp>
      <xdr:sp macro="" textlink="">
        <xdr:nvSpPr>
          <xdr:cNvPr id="85" name="大かっこ 84">
            <a:extLst>
              <a:ext uri="{FF2B5EF4-FFF2-40B4-BE49-F238E27FC236}">
                <a16:creationId xmlns:a16="http://schemas.microsoft.com/office/drawing/2014/main" id="{00000000-0008-0000-0000-000007000000}"/>
              </a:ext>
            </a:extLst>
          </xdr:cNvPr>
          <xdr:cNvSpPr/>
        </xdr:nvSpPr>
        <xdr:spPr>
          <a:xfrm>
            <a:off x="2178128" y="43468697"/>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33</xdr:col>
      <xdr:colOff>56444</xdr:colOff>
      <xdr:row>283</xdr:row>
      <xdr:rowOff>282222</xdr:rowOff>
    </xdr:from>
    <xdr:to>
      <xdr:col>44</xdr:col>
      <xdr:colOff>180622</xdr:colOff>
      <xdr:row>286</xdr:row>
      <xdr:rowOff>470589</xdr:rowOff>
    </xdr:to>
    <xdr:grpSp>
      <xdr:nvGrpSpPr>
        <xdr:cNvPr id="86" name="グループ化 85">
          <a:extLst>
            <a:ext uri="{FF2B5EF4-FFF2-40B4-BE49-F238E27FC236}">
              <a16:creationId xmlns:a16="http://schemas.microsoft.com/office/drawing/2014/main" id="{00000000-0008-0000-0000-00001D000000}"/>
            </a:ext>
          </a:extLst>
        </xdr:cNvPr>
        <xdr:cNvGrpSpPr/>
      </xdr:nvGrpSpPr>
      <xdr:grpSpPr>
        <a:xfrm>
          <a:off x="6028619" y="48926397"/>
          <a:ext cx="2114903" cy="1579017"/>
          <a:chOff x="1546543" y="43468697"/>
          <a:chExt cx="1865722" cy="1595859"/>
        </a:xfrm>
      </xdr:grpSpPr>
      <xdr:sp macro="" textlink="">
        <xdr:nvSpPr>
          <xdr:cNvPr id="87" name="正方形/長方形 86">
            <a:extLst>
              <a:ext uri="{FF2B5EF4-FFF2-40B4-BE49-F238E27FC236}">
                <a16:creationId xmlns:a16="http://schemas.microsoft.com/office/drawing/2014/main" id="{00000000-0008-0000-0000-000005000000}"/>
              </a:ext>
            </a:extLst>
          </xdr:cNvPr>
          <xdr:cNvSpPr/>
        </xdr:nvSpPr>
        <xdr:spPr>
          <a:xfrm>
            <a:off x="1579720" y="43817467"/>
            <a:ext cx="1832545" cy="596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F.</a:t>
            </a:r>
            <a:r>
              <a:rPr kumimoji="1" lang="ja-JP" altLang="en-US" sz="1100">
                <a:solidFill>
                  <a:schemeClr val="tx1"/>
                </a:solidFill>
              </a:rPr>
              <a:t>株式会社綜天</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88" name="大かっこ 87">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「ＮＩＳＡ特設サイト」の改修</a:t>
            </a:r>
          </a:p>
        </xdr:txBody>
      </xdr:sp>
      <xdr:sp macro="" textlink="">
        <xdr:nvSpPr>
          <xdr:cNvPr id="89" name="大かっこ 88">
            <a:extLst>
              <a:ext uri="{FF2B5EF4-FFF2-40B4-BE49-F238E27FC236}">
                <a16:creationId xmlns:a16="http://schemas.microsoft.com/office/drawing/2014/main" id="{00000000-0008-0000-0000-000007000000}"/>
              </a:ext>
            </a:extLst>
          </xdr:cNvPr>
          <xdr:cNvSpPr/>
        </xdr:nvSpPr>
        <xdr:spPr>
          <a:xfrm>
            <a:off x="1706305" y="43468697"/>
            <a:ext cx="1655610"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0" zoomScaleNormal="75" zoomScaleSheetLayoutView="80" zoomScalePageLayoutView="85" workbookViewId="0">
      <selection activeCell="BI6" sqref="BI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682</v>
      </c>
      <c r="AK2" s="187"/>
      <c r="AL2" s="187"/>
      <c r="AM2" s="187"/>
      <c r="AN2" s="90" t="s">
        <v>358</v>
      </c>
      <c r="AO2" s="187">
        <v>21</v>
      </c>
      <c r="AP2" s="187"/>
      <c r="AQ2" s="187"/>
      <c r="AR2" s="91" t="s">
        <v>358</v>
      </c>
      <c r="AS2" s="188">
        <v>7</v>
      </c>
      <c r="AT2" s="188"/>
      <c r="AU2" s="188"/>
      <c r="AV2" s="90" t="str">
        <f>IF(AW2="","","-")</f>
        <v/>
      </c>
      <c r="AW2" s="189"/>
      <c r="AX2" s="189"/>
    </row>
    <row r="3" spans="1:50" ht="21" customHeight="1" thickBot="1" x14ac:dyDescent="0.25">
      <c r="A3" s="190" t="s">
        <v>672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683</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440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781</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6.75" customHeight="1" x14ac:dyDescent="0.2">
      <c r="A7" s="193" t="s">
        <v>20</v>
      </c>
      <c r="B7" s="194"/>
      <c r="C7" s="194"/>
      <c r="D7" s="194"/>
      <c r="E7" s="194"/>
      <c r="F7" s="195"/>
      <c r="G7" s="219" t="s">
        <v>688</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8" customHeight="1" x14ac:dyDescent="0.2">
      <c r="A10" s="249" t="s">
        <v>28</v>
      </c>
      <c r="B10" s="250"/>
      <c r="C10" s="250"/>
      <c r="D10" s="250"/>
      <c r="E10" s="250"/>
      <c r="F10" s="250"/>
      <c r="G10" s="251" t="s">
        <v>691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491</v>
      </c>
      <c r="Q12" s="238"/>
      <c r="R12" s="238"/>
      <c r="S12" s="238"/>
      <c r="T12" s="238"/>
      <c r="U12" s="238"/>
      <c r="V12" s="267"/>
      <c r="W12" s="237" t="s">
        <v>643</v>
      </c>
      <c r="X12" s="238"/>
      <c r="Y12" s="238"/>
      <c r="Z12" s="238"/>
      <c r="AA12" s="238"/>
      <c r="AB12" s="238"/>
      <c r="AC12" s="267"/>
      <c r="AD12" s="237" t="s">
        <v>645</v>
      </c>
      <c r="AE12" s="238"/>
      <c r="AF12" s="238"/>
      <c r="AG12" s="238"/>
      <c r="AH12" s="238"/>
      <c r="AI12" s="238"/>
      <c r="AJ12" s="267"/>
      <c r="AK12" s="237" t="s">
        <v>663</v>
      </c>
      <c r="AL12" s="238"/>
      <c r="AM12" s="238"/>
      <c r="AN12" s="238"/>
      <c r="AO12" s="238"/>
      <c r="AP12" s="238"/>
      <c r="AQ12" s="267"/>
      <c r="AR12" s="237" t="s">
        <v>664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22</v>
      </c>
      <c r="Q13" s="232"/>
      <c r="R13" s="232"/>
      <c r="S13" s="232"/>
      <c r="T13" s="232"/>
      <c r="U13" s="232"/>
      <c r="V13" s="233"/>
      <c r="W13" s="231">
        <v>26</v>
      </c>
      <c r="X13" s="232"/>
      <c r="Y13" s="232"/>
      <c r="Z13" s="232"/>
      <c r="AA13" s="232"/>
      <c r="AB13" s="232"/>
      <c r="AC13" s="233"/>
      <c r="AD13" s="231">
        <v>29</v>
      </c>
      <c r="AE13" s="232"/>
      <c r="AF13" s="232"/>
      <c r="AG13" s="232"/>
      <c r="AH13" s="232"/>
      <c r="AI13" s="232"/>
      <c r="AJ13" s="233"/>
      <c r="AK13" s="231">
        <v>20</v>
      </c>
      <c r="AL13" s="232"/>
      <c r="AM13" s="232"/>
      <c r="AN13" s="232"/>
      <c r="AO13" s="232"/>
      <c r="AP13" s="232"/>
      <c r="AQ13" s="233"/>
      <c r="AR13" s="243">
        <v>20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687</v>
      </c>
      <c r="Q14" s="232"/>
      <c r="R14" s="232"/>
      <c r="S14" s="232"/>
      <c r="T14" s="232"/>
      <c r="U14" s="232"/>
      <c r="V14" s="233"/>
      <c r="W14" s="231" t="s">
        <v>687</v>
      </c>
      <c r="X14" s="232"/>
      <c r="Y14" s="232"/>
      <c r="Z14" s="232"/>
      <c r="AA14" s="232"/>
      <c r="AB14" s="232"/>
      <c r="AC14" s="233"/>
      <c r="AD14" s="231" t="s">
        <v>687</v>
      </c>
      <c r="AE14" s="232"/>
      <c r="AF14" s="232"/>
      <c r="AG14" s="232"/>
      <c r="AH14" s="232"/>
      <c r="AI14" s="232"/>
      <c r="AJ14" s="233"/>
      <c r="AK14" s="231" t="s">
        <v>716</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687</v>
      </c>
      <c r="Q15" s="232"/>
      <c r="R15" s="232"/>
      <c r="S15" s="232"/>
      <c r="T15" s="232"/>
      <c r="U15" s="232"/>
      <c r="V15" s="233"/>
      <c r="W15" s="231" t="s">
        <v>687</v>
      </c>
      <c r="X15" s="232"/>
      <c r="Y15" s="232"/>
      <c r="Z15" s="232"/>
      <c r="AA15" s="232"/>
      <c r="AB15" s="232"/>
      <c r="AC15" s="233"/>
      <c r="AD15" s="231" t="s">
        <v>687</v>
      </c>
      <c r="AE15" s="232"/>
      <c r="AF15" s="232"/>
      <c r="AG15" s="232"/>
      <c r="AH15" s="232"/>
      <c r="AI15" s="232"/>
      <c r="AJ15" s="233"/>
      <c r="AK15" s="231" t="s">
        <v>716</v>
      </c>
      <c r="AL15" s="232"/>
      <c r="AM15" s="232"/>
      <c r="AN15" s="232"/>
      <c r="AO15" s="232"/>
      <c r="AP15" s="232"/>
      <c r="AQ15" s="233"/>
      <c r="AR15" s="231" t="s">
        <v>716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687</v>
      </c>
      <c r="Q16" s="232"/>
      <c r="R16" s="232"/>
      <c r="S16" s="232"/>
      <c r="T16" s="232"/>
      <c r="U16" s="232"/>
      <c r="V16" s="233"/>
      <c r="W16" s="231" t="s">
        <v>687</v>
      </c>
      <c r="X16" s="232"/>
      <c r="Y16" s="232"/>
      <c r="Z16" s="232"/>
      <c r="AA16" s="232"/>
      <c r="AB16" s="232"/>
      <c r="AC16" s="233"/>
      <c r="AD16" s="231" t="s">
        <v>687</v>
      </c>
      <c r="AE16" s="232"/>
      <c r="AF16" s="232"/>
      <c r="AG16" s="232"/>
      <c r="AH16" s="232"/>
      <c r="AI16" s="232"/>
      <c r="AJ16" s="233"/>
      <c r="AK16" s="231" t="s">
        <v>716</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687</v>
      </c>
      <c r="Q17" s="232"/>
      <c r="R17" s="232"/>
      <c r="S17" s="232"/>
      <c r="T17" s="232"/>
      <c r="U17" s="232"/>
      <c r="V17" s="233"/>
      <c r="W17" s="231" t="s">
        <v>687</v>
      </c>
      <c r="X17" s="232"/>
      <c r="Y17" s="232"/>
      <c r="Z17" s="232"/>
      <c r="AA17" s="232"/>
      <c r="AB17" s="232"/>
      <c r="AC17" s="233"/>
      <c r="AD17" s="231" t="s">
        <v>687</v>
      </c>
      <c r="AE17" s="232"/>
      <c r="AF17" s="232"/>
      <c r="AG17" s="232"/>
      <c r="AH17" s="232"/>
      <c r="AI17" s="232"/>
      <c r="AJ17" s="233"/>
      <c r="AK17" s="231" t="s">
        <v>716</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22</v>
      </c>
      <c r="Q18" s="276"/>
      <c r="R18" s="276"/>
      <c r="S18" s="276"/>
      <c r="T18" s="276"/>
      <c r="U18" s="276"/>
      <c r="V18" s="277"/>
      <c r="W18" s="275">
        <f>SUM(W13:AC17)</f>
        <v>26</v>
      </c>
      <c r="X18" s="276"/>
      <c r="Y18" s="276"/>
      <c r="Z18" s="276"/>
      <c r="AA18" s="276"/>
      <c r="AB18" s="276"/>
      <c r="AC18" s="277"/>
      <c r="AD18" s="275">
        <f>SUM(AD13:AJ17)</f>
        <v>29</v>
      </c>
      <c r="AE18" s="276"/>
      <c r="AF18" s="276"/>
      <c r="AG18" s="276"/>
      <c r="AH18" s="276"/>
      <c r="AI18" s="276"/>
      <c r="AJ18" s="277"/>
      <c r="AK18" s="275">
        <f>SUM(AK13:AQ17)</f>
        <v>20</v>
      </c>
      <c r="AL18" s="276"/>
      <c r="AM18" s="276"/>
      <c r="AN18" s="276"/>
      <c r="AO18" s="276"/>
      <c r="AP18" s="276"/>
      <c r="AQ18" s="277"/>
      <c r="AR18" s="275">
        <f>SUM(AR13:AX17)</f>
        <v>20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7</v>
      </c>
      <c r="Q19" s="232"/>
      <c r="R19" s="232"/>
      <c r="S19" s="232"/>
      <c r="T19" s="232"/>
      <c r="U19" s="232"/>
      <c r="V19" s="233"/>
      <c r="W19" s="231">
        <v>15</v>
      </c>
      <c r="X19" s="232"/>
      <c r="Y19" s="232"/>
      <c r="Z19" s="232"/>
      <c r="AA19" s="232"/>
      <c r="AB19" s="232"/>
      <c r="AC19" s="233"/>
      <c r="AD19" s="231">
        <v>16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0.31818181818181818</v>
      </c>
      <c r="Q20" s="307"/>
      <c r="R20" s="307"/>
      <c r="S20" s="307"/>
      <c r="T20" s="307"/>
      <c r="U20" s="307"/>
      <c r="V20" s="307"/>
      <c r="W20" s="307">
        <f>IF(W18=0, "-", SUM(W19)/W18)</f>
        <v>0.57692307692307687</v>
      </c>
      <c r="X20" s="307"/>
      <c r="Y20" s="307"/>
      <c r="Z20" s="307"/>
      <c r="AA20" s="307"/>
      <c r="AB20" s="307"/>
      <c r="AC20" s="307"/>
      <c r="AD20" s="307">
        <f>IF(AD18=0, "-", SUM(AD19)/AD18)</f>
        <v>0.55172413793103448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313</v>
      </c>
      <c r="H21" s="306"/>
      <c r="I21" s="306"/>
      <c r="J21" s="306"/>
      <c r="K21" s="306"/>
      <c r="L21" s="306"/>
      <c r="M21" s="306"/>
      <c r="N21" s="306"/>
      <c r="O21" s="306"/>
      <c r="P21" s="307">
        <f>IF(P19=0, "-", SUM(P19)/SUM(P13,P14))</f>
        <v>0.31818181818181818</v>
      </c>
      <c r="Q21" s="307"/>
      <c r="R21" s="307"/>
      <c r="S21" s="307"/>
      <c r="T21" s="307"/>
      <c r="U21" s="307"/>
      <c r="V21" s="307"/>
      <c r="W21" s="307">
        <f>IF(W19=0, "-", SUM(W19)/SUM(W13,W14))</f>
        <v>0.57692307692307687</v>
      </c>
      <c r="X21" s="307"/>
      <c r="Y21" s="307"/>
      <c r="Z21" s="307"/>
      <c r="AA21" s="307"/>
      <c r="AB21" s="307"/>
      <c r="AC21" s="307"/>
      <c r="AD21" s="307">
        <f>IF(AD19=0, "-", SUM(AD19)/SUM(AD13,AD14))</f>
        <v>0.55172413793103448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667</v>
      </c>
      <c r="B22" s="316"/>
      <c r="C22" s="316"/>
      <c r="D22" s="316"/>
      <c r="E22" s="316"/>
      <c r="F22" s="317"/>
      <c r="G22" s="321" t="s">
        <v>303</v>
      </c>
      <c r="H22" s="290"/>
      <c r="I22" s="290"/>
      <c r="J22" s="290"/>
      <c r="K22" s="290"/>
      <c r="L22" s="290"/>
      <c r="M22" s="290"/>
      <c r="N22" s="290"/>
      <c r="O22" s="322"/>
      <c r="P22" s="289" t="s">
        <v>665</v>
      </c>
      <c r="Q22" s="290"/>
      <c r="R22" s="290"/>
      <c r="S22" s="290"/>
      <c r="T22" s="290"/>
      <c r="U22" s="290"/>
      <c r="V22" s="322"/>
      <c r="W22" s="289" t="s">
        <v>666</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692</v>
      </c>
      <c r="H23" s="293"/>
      <c r="I23" s="293"/>
      <c r="J23" s="293"/>
      <c r="K23" s="293"/>
      <c r="L23" s="293"/>
      <c r="M23" s="293"/>
      <c r="N23" s="293"/>
      <c r="O23" s="294"/>
      <c r="P23" s="243">
        <v>6</v>
      </c>
      <c r="Q23" s="244"/>
      <c r="R23" s="244"/>
      <c r="S23" s="244"/>
      <c r="T23" s="244"/>
      <c r="U23" s="244"/>
      <c r="V23" s="295"/>
      <c r="W23" s="243">
        <v>6</v>
      </c>
      <c r="X23" s="244"/>
      <c r="Y23" s="244"/>
      <c r="Z23" s="244"/>
      <c r="AA23" s="244"/>
      <c r="AB23" s="244"/>
      <c r="AC23" s="295"/>
      <c r="AD23" s="296" t="s">
        <v>785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693</v>
      </c>
      <c r="H24" s="303"/>
      <c r="I24" s="303"/>
      <c r="J24" s="303"/>
      <c r="K24" s="303"/>
      <c r="L24" s="303"/>
      <c r="M24" s="303"/>
      <c r="N24" s="303"/>
      <c r="O24" s="304"/>
      <c r="P24" s="231">
        <v>13</v>
      </c>
      <c r="Q24" s="232"/>
      <c r="R24" s="232"/>
      <c r="S24" s="232"/>
      <c r="T24" s="232"/>
      <c r="U24" s="232"/>
      <c r="V24" s="233"/>
      <c r="W24" s="243">
        <v>13</v>
      </c>
      <c r="X24" s="244"/>
      <c r="Y24" s="244"/>
      <c r="Z24" s="244"/>
      <c r="AA24" s="244"/>
      <c r="AB24" s="244"/>
      <c r="AC24" s="295"/>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694</v>
      </c>
      <c r="H25" s="303"/>
      <c r="I25" s="303"/>
      <c r="J25" s="303"/>
      <c r="K25" s="303"/>
      <c r="L25" s="303"/>
      <c r="M25" s="303"/>
      <c r="N25" s="303"/>
      <c r="O25" s="304"/>
      <c r="P25" s="231">
        <v>0.2</v>
      </c>
      <c r="Q25" s="232"/>
      <c r="R25" s="232"/>
      <c r="S25" s="232"/>
      <c r="T25" s="232"/>
      <c r="U25" s="232"/>
      <c r="V25" s="233"/>
      <c r="W25" s="243">
        <v>0.2</v>
      </c>
      <c r="X25" s="244"/>
      <c r="Y25" s="244"/>
      <c r="Z25" s="244"/>
      <c r="AA25" s="244"/>
      <c r="AB25" s="244"/>
      <c r="AC25" s="295"/>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695</v>
      </c>
      <c r="H26" s="303"/>
      <c r="I26" s="303"/>
      <c r="J26" s="303"/>
      <c r="K26" s="303"/>
      <c r="L26" s="303"/>
      <c r="M26" s="303"/>
      <c r="N26" s="303"/>
      <c r="O26" s="304"/>
      <c r="P26" s="231">
        <v>0.2</v>
      </c>
      <c r="Q26" s="232"/>
      <c r="R26" s="232"/>
      <c r="S26" s="232"/>
      <c r="T26" s="232"/>
      <c r="U26" s="232"/>
      <c r="V26" s="233"/>
      <c r="W26" s="243">
        <v>0.2</v>
      </c>
      <c r="X26" s="244"/>
      <c r="Y26" s="244"/>
      <c r="Z26" s="244"/>
      <c r="AA26" s="244"/>
      <c r="AB26" s="244"/>
      <c r="AC26" s="295"/>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76</v>
      </c>
      <c r="H27" s="303"/>
      <c r="I27" s="303"/>
      <c r="J27" s="303"/>
      <c r="K27" s="303"/>
      <c r="L27" s="303"/>
      <c r="M27" s="303"/>
      <c r="N27" s="303"/>
      <c r="O27" s="304"/>
      <c r="P27" s="231">
        <v>0</v>
      </c>
      <c r="Q27" s="232"/>
      <c r="R27" s="232"/>
      <c r="S27" s="232"/>
      <c r="T27" s="232"/>
      <c r="U27" s="232"/>
      <c r="V27" s="233"/>
      <c r="W27" s="243">
        <v>0</v>
      </c>
      <c r="X27" s="244"/>
      <c r="Y27" s="244"/>
      <c r="Z27" s="244"/>
      <c r="AA27" s="244"/>
      <c r="AB27" s="244"/>
      <c r="AC27" s="295"/>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20</v>
      </c>
      <c r="Q29" s="346"/>
      <c r="R29" s="346"/>
      <c r="S29" s="346"/>
      <c r="T29" s="346"/>
      <c r="U29" s="346"/>
      <c r="V29" s="347"/>
      <c r="W29" s="348">
        <f>AR13</f>
        <v>20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654</v>
      </c>
      <c r="B30" s="352"/>
      <c r="C30" s="352"/>
      <c r="D30" s="352"/>
      <c r="E30" s="352"/>
      <c r="F30" s="353"/>
      <c r="G30" s="354" t="s">
        <v>756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655</v>
      </c>
      <c r="B31" s="332"/>
      <c r="C31" s="332"/>
      <c r="D31" s="332"/>
      <c r="E31" s="332"/>
      <c r="F31" s="333"/>
      <c r="G31" s="365" t="s">
        <v>647</v>
      </c>
      <c r="H31" s="366"/>
      <c r="I31" s="366"/>
      <c r="J31" s="366"/>
      <c r="K31" s="366"/>
      <c r="L31" s="366"/>
      <c r="M31" s="366"/>
      <c r="N31" s="366"/>
      <c r="O31" s="366"/>
      <c r="P31" s="367" t="s">
        <v>646</v>
      </c>
      <c r="Q31" s="366"/>
      <c r="R31" s="366"/>
      <c r="S31" s="366"/>
      <c r="T31" s="366"/>
      <c r="U31" s="366"/>
      <c r="V31" s="366"/>
      <c r="W31" s="366"/>
      <c r="X31" s="368"/>
      <c r="Y31" s="369"/>
      <c r="Z31" s="370"/>
      <c r="AA31" s="371"/>
      <c r="AB31" s="416" t="s">
        <v>11</v>
      </c>
      <c r="AC31" s="416"/>
      <c r="AD31" s="416"/>
      <c r="AE31" s="417" t="s">
        <v>491</v>
      </c>
      <c r="AF31" s="418"/>
      <c r="AG31" s="418"/>
      <c r="AH31" s="419"/>
      <c r="AI31" s="417" t="s">
        <v>643</v>
      </c>
      <c r="AJ31" s="418"/>
      <c r="AK31" s="418"/>
      <c r="AL31" s="419"/>
      <c r="AM31" s="417" t="s">
        <v>459</v>
      </c>
      <c r="AN31" s="418"/>
      <c r="AO31" s="418"/>
      <c r="AP31" s="419"/>
      <c r="AQ31" s="426" t="s">
        <v>490</v>
      </c>
      <c r="AR31" s="427"/>
      <c r="AS31" s="427"/>
      <c r="AT31" s="428"/>
      <c r="AU31" s="426" t="s">
        <v>668</v>
      </c>
      <c r="AV31" s="427"/>
      <c r="AW31" s="427"/>
      <c r="AX31" s="429"/>
    </row>
    <row r="32" spans="1:50" ht="39" customHeight="1" x14ac:dyDescent="0.2">
      <c r="A32" s="363"/>
      <c r="B32" s="332"/>
      <c r="C32" s="332"/>
      <c r="D32" s="332"/>
      <c r="E32" s="332"/>
      <c r="F32" s="333"/>
      <c r="G32" s="372" t="s">
        <v>757</v>
      </c>
      <c r="H32" s="373"/>
      <c r="I32" s="373"/>
      <c r="J32" s="373"/>
      <c r="K32" s="373"/>
      <c r="L32" s="373"/>
      <c r="M32" s="373"/>
      <c r="N32" s="373"/>
      <c r="O32" s="373"/>
      <c r="P32" s="376" t="s">
        <v>775</v>
      </c>
      <c r="Q32" s="377"/>
      <c r="R32" s="377"/>
      <c r="S32" s="377"/>
      <c r="T32" s="377"/>
      <c r="U32" s="377"/>
      <c r="V32" s="377"/>
      <c r="W32" s="377"/>
      <c r="X32" s="378"/>
      <c r="Y32" s="382" t="s">
        <v>52</v>
      </c>
      <c r="Z32" s="383"/>
      <c r="AA32" s="384"/>
      <c r="AB32" s="385" t="s">
        <v>696</v>
      </c>
      <c r="AC32" s="386"/>
      <c r="AD32" s="386"/>
      <c r="AE32" s="387">
        <v>0</v>
      </c>
      <c r="AF32" s="387"/>
      <c r="AG32" s="387"/>
      <c r="AH32" s="387"/>
      <c r="AI32" s="387">
        <v>2</v>
      </c>
      <c r="AJ32" s="387"/>
      <c r="AK32" s="387"/>
      <c r="AL32" s="387"/>
      <c r="AM32" s="387">
        <v>2</v>
      </c>
      <c r="AN32" s="387"/>
      <c r="AO32" s="387"/>
      <c r="AP32" s="387"/>
      <c r="AQ32" s="413" t="s">
        <v>727</v>
      </c>
      <c r="AR32" s="387"/>
      <c r="AS32" s="387"/>
      <c r="AT32" s="387"/>
      <c r="AU32" s="404" t="s">
        <v>727</v>
      </c>
      <c r="AV32" s="420"/>
      <c r="AW32" s="420"/>
      <c r="AX32" s="421"/>
    </row>
    <row r="33" spans="1:51" ht="33.6"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696</v>
      </c>
      <c r="AC33" s="386"/>
      <c r="AD33" s="386"/>
      <c r="AE33" s="387">
        <v>1</v>
      </c>
      <c r="AF33" s="387"/>
      <c r="AG33" s="387"/>
      <c r="AH33" s="387"/>
      <c r="AI33" s="387">
        <v>1</v>
      </c>
      <c r="AJ33" s="387"/>
      <c r="AK33" s="387"/>
      <c r="AL33" s="387"/>
      <c r="AM33" s="413">
        <v>1</v>
      </c>
      <c r="AN33" s="387"/>
      <c r="AO33" s="387"/>
      <c r="AP33" s="387"/>
      <c r="AQ33" s="387">
        <v>1</v>
      </c>
      <c r="AR33" s="387"/>
      <c r="AS33" s="387"/>
      <c r="AT33" s="387"/>
      <c r="AU33" s="425">
        <v>1</v>
      </c>
      <c r="AV33" s="420"/>
      <c r="AW33" s="420"/>
      <c r="AX33" s="421"/>
    </row>
    <row r="34" spans="1:51" ht="23.25" customHeight="1" x14ac:dyDescent="0.2">
      <c r="A34" s="452" t="s">
        <v>656</v>
      </c>
      <c r="B34" s="453"/>
      <c r="C34" s="453"/>
      <c r="D34" s="453"/>
      <c r="E34" s="453"/>
      <c r="F34" s="454"/>
      <c r="G34" s="238" t="s">
        <v>657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491</v>
      </c>
      <c r="AF34" s="238"/>
      <c r="AG34" s="238"/>
      <c r="AH34" s="267"/>
      <c r="AI34" s="237" t="s">
        <v>643</v>
      </c>
      <c r="AJ34" s="238"/>
      <c r="AK34" s="238"/>
      <c r="AL34" s="267"/>
      <c r="AM34" s="237" t="s">
        <v>459</v>
      </c>
      <c r="AN34" s="238"/>
      <c r="AO34" s="238"/>
      <c r="AP34" s="267"/>
      <c r="AQ34" s="431" t="s">
        <v>669</v>
      </c>
      <c r="AR34" s="432"/>
      <c r="AS34" s="432"/>
      <c r="AT34" s="432"/>
      <c r="AU34" s="432"/>
      <c r="AV34" s="432"/>
      <c r="AW34" s="432"/>
      <c r="AX34" s="433"/>
    </row>
    <row r="35" spans="1:51" ht="23.25" customHeight="1" x14ac:dyDescent="0.2">
      <c r="A35" s="455"/>
      <c r="B35" s="456"/>
      <c r="C35" s="456"/>
      <c r="D35" s="456"/>
      <c r="E35" s="456"/>
      <c r="F35" s="457"/>
      <c r="G35" s="409" t="s">
        <v>697</v>
      </c>
      <c r="H35" s="410"/>
      <c r="I35" s="410"/>
      <c r="J35" s="410"/>
      <c r="K35" s="410"/>
      <c r="L35" s="410"/>
      <c r="M35" s="410"/>
      <c r="N35" s="410"/>
      <c r="O35" s="410"/>
      <c r="P35" s="410"/>
      <c r="Q35" s="410"/>
      <c r="R35" s="410"/>
      <c r="S35" s="410"/>
      <c r="T35" s="410"/>
      <c r="U35" s="410"/>
      <c r="V35" s="410"/>
      <c r="W35" s="410"/>
      <c r="X35" s="410"/>
      <c r="Y35" s="434" t="s">
        <v>656</v>
      </c>
      <c r="Z35" s="435"/>
      <c r="AA35" s="436"/>
      <c r="AB35" s="437" t="s">
        <v>698</v>
      </c>
      <c r="AC35" s="438"/>
      <c r="AD35" s="439"/>
      <c r="AE35" s="413" t="s">
        <v>717</v>
      </c>
      <c r="AF35" s="413"/>
      <c r="AG35" s="413"/>
      <c r="AH35" s="413"/>
      <c r="AI35" s="413">
        <v>3.7</v>
      </c>
      <c r="AJ35" s="413"/>
      <c r="AK35" s="413"/>
      <c r="AL35" s="413"/>
      <c r="AM35" s="413">
        <v>1.1000000000000001</v>
      </c>
      <c r="AN35" s="413"/>
      <c r="AO35" s="413"/>
      <c r="AP35" s="413"/>
      <c r="AQ35" s="404" t="s">
        <v>717</v>
      </c>
      <c r="AR35" s="388"/>
      <c r="AS35" s="388"/>
      <c r="AT35" s="388"/>
      <c r="AU35" s="388"/>
      <c r="AV35" s="388"/>
      <c r="AW35" s="388"/>
      <c r="AX35" s="389"/>
    </row>
    <row r="36" spans="1:51" ht="38.4" customHeight="1" thickBot="1" x14ac:dyDescent="0.2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659</v>
      </c>
      <c r="Z36" s="414"/>
      <c r="AA36" s="415"/>
      <c r="AB36" s="440" t="s">
        <v>699</v>
      </c>
      <c r="AC36" s="441"/>
      <c r="AD36" s="442"/>
      <c r="AE36" s="443" t="s">
        <v>717</v>
      </c>
      <c r="AF36" s="443"/>
      <c r="AG36" s="443"/>
      <c r="AH36" s="443"/>
      <c r="AI36" s="443" t="s">
        <v>718</v>
      </c>
      <c r="AJ36" s="443"/>
      <c r="AK36" s="443"/>
      <c r="AL36" s="443"/>
      <c r="AM36" s="443" t="s">
        <v>753</v>
      </c>
      <c r="AN36" s="443"/>
      <c r="AO36" s="443"/>
      <c r="AP36" s="443"/>
      <c r="AQ36" s="443" t="s">
        <v>717</v>
      </c>
      <c r="AR36" s="443"/>
      <c r="AS36" s="443"/>
      <c r="AT36" s="443"/>
      <c r="AU36" s="443"/>
      <c r="AV36" s="443"/>
      <c r="AW36" s="443"/>
      <c r="AX36" s="444"/>
    </row>
    <row r="37" spans="1:51" ht="18.75" hidden="1" customHeight="1" x14ac:dyDescent="0.2">
      <c r="A37" s="481" t="s">
        <v>309</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491</v>
      </c>
      <c r="AF37" s="499"/>
      <c r="AG37" s="499"/>
      <c r="AH37" s="500"/>
      <c r="AI37" s="503" t="s">
        <v>643</v>
      </c>
      <c r="AJ37" s="503"/>
      <c r="AK37" s="503"/>
      <c r="AL37" s="498"/>
      <c r="AM37" s="503" t="s">
        <v>459</v>
      </c>
      <c r="AN37" s="503"/>
      <c r="AO37" s="503"/>
      <c r="AP37" s="498"/>
      <c r="AQ37" s="472" t="s">
        <v>222</v>
      </c>
      <c r="AR37" s="473"/>
      <c r="AS37" s="473"/>
      <c r="AT37" s="474"/>
      <c r="AU37" s="337" t="s">
        <v>129</v>
      </c>
      <c r="AV37" s="337"/>
      <c r="AW37" s="337"/>
      <c r="AX37" s="342"/>
    </row>
    <row r="38" spans="1:51" ht="18.75" hidden="1"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c r="AR38" s="446"/>
      <c r="AS38" s="447" t="s">
        <v>223</v>
      </c>
      <c r="AT38" s="448"/>
      <c r="AU38" s="449"/>
      <c r="AV38" s="449"/>
      <c r="AW38" s="339" t="s">
        <v>170</v>
      </c>
      <c r="AX38" s="344"/>
    </row>
    <row r="39" spans="1:51" ht="23.25" hidden="1" customHeight="1" x14ac:dyDescent="0.2">
      <c r="A39" s="487"/>
      <c r="B39" s="485"/>
      <c r="C39" s="485"/>
      <c r="D39" s="485"/>
      <c r="E39" s="485"/>
      <c r="F39" s="486"/>
      <c r="G39" s="390"/>
      <c r="H39" s="391"/>
      <c r="I39" s="391"/>
      <c r="J39" s="391"/>
      <c r="K39" s="391"/>
      <c r="L39" s="391"/>
      <c r="M39" s="391"/>
      <c r="N39" s="391"/>
      <c r="O39" s="392"/>
      <c r="P39" s="154"/>
      <c r="Q39" s="154"/>
      <c r="R39" s="154"/>
      <c r="S39" s="154"/>
      <c r="T39" s="154"/>
      <c r="U39" s="154"/>
      <c r="V39" s="154"/>
      <c r="W39" s="154"/>
      <c r="X39" s="155"/>
      <c r="Y39" s="401" t="s">
        <v>12</v>
      </c>
      <c r="Z39" s="402"/>
      <c r="AA39" s="403"/>
      <c r="AB39" s="385"/>
      <c r="AC39" s="385"/>
      <c r="AD39" s="385"/>
      <c r="AE39" s="404"/>
      <c r="AF39" s="388"/>
      <c r="AG39" s="388"/>
      <c r="AH39" s="388"/>
      <c r="AI39" s="404"/>
      <c r="AJ39" s="388"/>
      <c r="AK39" s="388"/>
      <c r="AL39" s="388"/>
      <c r="AM39" s="404"/>
      <c r="AN39" s="388"/>
      <c r="AO39" s="388"/>
      <c r="AP39" s="388"/>
      <c r="AQ39" s="406"/>
      <c r="AR39" s="407"/>
      <c r="AS39" s="407"/>
      <c r="AT39" s="408"/>
      <c r="AU39" s="388"/>
      <c r="AV39" s="388"/>
      <c r="AW39" s="388"/>
      <c r="AX39" s="389"/>
    </row>
    <row r="40" spans="1:51" ht="23.25" hidden="1" customHeight="1" x14ac:dyDescent="0.2">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385"/>
      <c r="AC40" s="385"/>
      <c r="AD40" s="385"/>
      <c r="AE40" s="404"/>
      <c r="AF40" s="388"/>
      <c r="AG40" s="388"/>
      <c r="AH40" s="388"/>
      <c r="AI40" s="404"/>
      <c r="AJ40" s="388"/>
      <c r="AK40" s="388"/>
      <c r="AL40" s="388"/>
      <c r="AM40" s="404"/>
      <c r="AN40" s="388"/>
      <c r="AO40" s="388"/>
      <c r="AP40" s="388"/>
      <c r="AQ40" s="406"/>
      <c r="AR40" s="407"/>
      <c r="AS40" s="407"/>
      <c r="AT40" s="408"/>
      <c r="AU40" s="388"/>
      <c r="AV40" s="388"/>
      <c r="AW40" s="388"/>
      <c r="AX40" s="389"/>
    </row>
    <row r="41" spans="1:51" ht="23.25" hidden="1" customHeight="1" x14ac:dyDescent="0.2">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c r="AF41" s="388"/>
      <c r="AG41" s="388"/>
      <c r="AH41" s="388"/>
      <c r="AI41" s="404"/>
      <c r="AJ41" s="388"/>
      <c r="AK41" s="388"/>
      <c r="AL41" s="388"/>
      <c r="AM41" s="404"/>
      <c r="AN41" s="388"/>
      <c r="AO41" s="388"/>
      <c r="AP41" s="388"/>
      <c r="AQ41" s="406"/>
      <c r="AR41" s="407"/>
      <c r="AS41" s="407"/>
      <c r="AT41" s="408"/>
      <c r="AU41" s="388"/>
      <c r="AV41" s="388"/>
      <c r="AW41" s="388"/>
      <c r="AX41" s="389"/>
    </row>
    <row r="42" spans="1:51" ht="23.25" hidden="1" customHeight="1" x14ac:dyDescent="0.2">
      <c r="A42" s="475" t="s">
        <v>334</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hidden="1" customHeigh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3" t="s">
        <v>648</v>
      </c>
      <c r="B44" s="331" t="s">
        <v>649</v>
      </c>
      <c r="C44" s="332"/>
      <c r="D44" s="332"/>
      <c r="E44" s="332"/>
      <c r="F44" s="333"/>
      <c r="G44" s="337" t="s">
        <v>650</v>
      </c>
      <c r="H44" s="337"/>
      <c r="I44" s="337"/>
      <c r="J44" s="337"/>
      <c r="K44" s="337"/>
      <c r="L44" s="337"/>
      <c r="M44" s="337"/>
      <c r="N44" s="337"/>
      <c r="O44" s="337"/>
      <c r="P44" s="337"/>
      <c r="Q44" s="337"/>
      <c r="R44" s="337"/>
      <c r="S44" s="337"/>
      <c r="T44" s="337"/>
      <c r="U44" s="337"/>
      <c r="V44" s="337"/>
      <c r="W44" s="337"/>
      <c r="X44" s="337"/>
      <c r="Y44" s="337"/>
      <c r="Z44" s="337"/>
      <c r="AA44" s="338"/>
      <c r="AB44" s="341" t="s">
        <v>670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491</v>
      </c>
      <c r="AF49" s="430"/>
      <c r="AG49" s="430"/>
      <c r="AH49" s="430"/>
      <c r="AI49" s="430" t="s">
        <v>643</v>
      </c>
      <c r="AJ49" s="430"/>
      <c r="AK49" s="430"/>
      <c r="AL49" s="430"/>
      <c r="AM49" s="430" t="s">
        <v>459</v>
      </c>
      <c r="AN49" s="430"/>
      <c r="AO49" s="430"/>
      <c r="AP49" s="430"/>
      <c r="AQ49" s="505" t="s">
        <v>222</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49"/>
      <c r="AS50" s="447" t="s">
        <v>223</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2">
      <c r="A52" s="329"/>
      <c r="B52" s="331"/>
      <c r="C52" s="332"/>
      <c r="D52" s="332"/>
      <c r="E52" s="332"/>
      <c r="F52" s="333"/>
      <c r="G52" s="907"/>
      <c r="H52" s="399"/>
      <c r="I52" s="399"/>
      <c r="J52" s="399"/>
      <c r="K52" s="399"/>
      <c r="L52" s="399"/>
      <c r="M52" s="399"/>
      <c r="N52" s="399"/>
      <c r="O52" s="400"/>
      <c r="P52" s="465"/>
      <c r="Q52" s="465"/>
      <c r="R52" s="465"/>
      <c r="S52" s="465"/>
      <c r="T52" s="465"/>
      <c r="U52" s="465"/>
      <c r="V52" s="465"/>
      <c r="W52" s="465"/>
      <c r="X52" s="466"/>
      <c r="Y52" s="908" t="s">
        <v>51</v>
      </c>
      <c r="Z52" s="800"/>
      <c r="AA52" s="801"/>
      <c r="AB52" s="539"/>
      <c r="AC52" s="539"/>
      <c r="AD52" s="539"/>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491</v>
      </c>
      <c r="AF54" s="430"/>
      <c r="AG54" s="430"/>
      <c r="AH54" s="430"/>
      <c r="AI54" s="430" t="s">
        <v>643</v>
      </c>
      <c r="AJ54" s="430"/>
      <c r="AK54" s="430"/>
      <c r="AL54" s="430"/>
      <c r="AM54" s="430" t="s">
        <v>459</v>
      </c>
      <c r="AN54" s="430"/>
      <c r="AO54" s="430"/>
      <c r="AP54" s="430"/>
      <c r="AQ54" s="505" t="s">
        <v>222</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223</v>
      </c>
      <c r="AT55" s="448"/>
      <c r="AU55" s="449"/>
      <c r="AV55" s="449"/>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2">
      <c r="A57" s="329"/>
      <c r="B57" s="331"/>
      <c r="C57" s="332"/>
      <c r="D57" s="332"/>
      <c r="E57" s="332"/>
      <c r="F57" s="333"/>
      <c r="G57" s="907"/>
      <c r="H57" s="399"/>
      <c r="I57" s="399"/>
      <c r="J57" s="399"/>
      <c r="K57" s="399"/>
      <c r="L57" s="399"/>
      <c r="M57" s="399"/>
      <c r="N57" s="399"/>
      <c r="O57" s="400"/>
      <c r="P57" s="465"/>
      <c r="Q57" s="465"/>
      <c r="R57" s="465"/>
      <c r="S57" s="465"/>
      <c r="T57" s="465"/>
      <c r="U57" s="465"/>
      <c r="V57" s="465"/>
      <c r="W57" s="465"/>
      <c r="X57" s="466"/>
      <c r="Y57" s="908" t="s">
        <v>51</v>
      </c>
      <c r="Z57" s="800"/>
      <c r="AA57" s="801"/>
      <c r="AB57" s="539"/>
      <c r="AC57" s="539"/>
      <c r="AD57" s="539"/>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491</v>
      </c>
      <c r="AF59" s="430"/>
      <c r="AG59" s="430"/>
      <c r="AH59" s="430"/>
      <c r="AI59" s="430" t="s">
        <v>643</v>
      </c>
      <c r="AJ59" s="430"/>
      <c r="AK59" s="430"/>
      <c r="AL59" s="430"/>
      <c r="AM59" s="430" t="s">
        <v>459</v>
      </c>
      <c r="AN59" s="430"/>
      <c r="AO59" s="430"/>
      <c r="AP59" s="430"/>
      <c r="AQ59" s="505" t="s">
        <v>222</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223</v>
      </c>
      <c r="AT60" s="448"/>
      <c r="AU60" s="449"/>
      <c r="AV60" s="449"/>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2">
      <c r="A62" s="329"/>
      <c r="B62" s="331"/>
      <c r="C62" s="332"/>
      <c r="D62" s="332"/>
      <c r="E62" s="332"/>
      <c r="F62" s="333"/>
      <c r="G62" s="907"/>
      <c r="H62" s="399"/>
      <c r="I62" s="399"/>
      <c r="J62" s="399"/>
      <c r="K62" s="399"/>
      <c r="L62" s="399"/>
      <c r="M62" s="399"/>
      <c r="N62" s="399"/>
      <c r="O62" s="400"/>
      <c r="P62" s="465"/>
      <c r="Q62" s="465"/>
      <c r="R62" s="465"/>
      <c r="S62" s="465"/>
      <c r="T62" s="465"/>
      <c r="U62" s="465"/>
      <c r="V62" s="465"/>
      <c r="W62" s="465"/>
      <c r="X62" s="466"/>
      <c r="Y62" s="908" t="s">
        <v>51</v>
      </c>
      <c r="Z62" s="800"/>
      <c r="AA62" s="801"/>
      <c r="AB62" s="539"/>
      <c r="AC62" s="539"/>
      <c r="AD62" s="539"/>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customHeight="1" x14ac:dyDescent="0.2">
      <c r="A64" s="351" t="s">
        <v>654</v>
      </c>
      <c r="B64" s="352"/>
      <c r="C64" s="352"/>
      <c r="D64" s="352"/>
      <c r="E64" s="352"/>
      <c r="F64" s="353"/>
      <c r="G64" s="354" t="s">
        <v>759</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655</v>
      </c>
      <c r="B65" s="332"/>
      <c r="C65" s="332"/>
      <c r="D65" s="332"/>
      <c r="E65" s="332"/>
      <c r="F65" s="333"/>
      <c r="G65" s="365" t="s">
        <v>647</v>
      </c>
      <c r="H65" s="366"/>
      <c r="I65" s="366"/>
      <c r="J65" s="366"/>
      <c r="K65" s="366"/>
      <c r="L65" s="366"/>
      <c r="M65" s="366"/>
      <c r="N65" s="366"/>
      <c r="O65" s="366"/>
      <c r="P65" s="367" t="s">
        <v>646</v>
      </c>
      <c r="Q65" s="366"/>
      <c r="R65" s="366"/>
      <c r="S65" s="366"/>
      <c r="T65" s="366"/>
      <c r="U65" s="366"/>
      <c r="V65" s="366"/>
      <c r="W65" s="366"/>
      <c r="X65" s="368"/>
      <c r="Y65" s="369"/>
      <c r="Z65" s="370"/>
      <c r="AA65" s="371"/>
      <c r="AB65" s="416" t="s">
        <v>11</v>
      </c>
      <c r="AC65" s="416"/>
      <c r="AD65" s="416"/>
      <c r="AE65" s="417" t="s">
        <v>491</v>
      </c>
      <c r="AF65" s="418"/>
      <c r="AG65" s="418"/>
      <c r="AH65" s="419"/>
      <c r="AI65" s="417" t="s">
        <v>643</v>
      </c>
      <c r="AJ65" s="418"/>
      <c r="AK65" s="418"/>
      <c r="AL65" s="419"/>
      <c r="AM65" s="417" t="s">
        <v>459</v>
      </c>
      <c r="AN65" s="418"/>
      <c r="AO65" s="418"/>
      <c r="AP65" s="419"/>
      <c r="AQ65" s="426" t="s">
        <v>490</v>
      </c>
      <c r="AR65" s="427"/>
      <c r="AS65" s="427"/>
      <c r="AT65" s="428"/>
      <c r="AU65" s="426" t="s">
        <v>668</v>
      </c>
      <c r="AV65" s="427"/>
      <c r="AW65" s="427"/>
      <c r="AX65" s="429"/>
      <c r="AY65">
        <f>COUNTA($G$66)</f>
        <v>1</v>
      </c>
    </row>
    <row r="66" spans="1:51" ht="33" customHeight="1" x14ac:dyDescent="0.2">
      <c r="A66" s="363"/>
      <c r="B66" s="332"/>
      <c r="C66" s="332"/>
      <c r="D66" s="332"/>
      <c r="E66" s="332"/>
      <c r="F66" s="333"/>
      <c r="G66" s="372" t="s">
        <v>758</v>
      </c>
      <c r="H66" s="373"/>
      <c r="I66" s="373"/>
      <c r="J66" s="373"/>
      <c r="K66" s="373"/>
      <c r="L66" s="373"/>
      <c r="M66" s="373"/>
      <c r="N66" s="373"/>
      <c r="O66" s="373"/>
      <c r="P66" s="376" t="s">
        <v>720</v>
      </c>
      <c r="Q66" s="377"/>
      <c r="R66" s="377"/>
      <c r="S66" s="377"/>
      <c r="T66" s="377"/>
      <c r="U66" s="377"/>
      <c r="V66" s="377"/>
      <c r="W66" s="377"/>
      <c r="X66" s="378"/>
      <c r="Y66" s="382" t="s">
        <v>52</v>
      </c>
      <c r="Z66" s="383"/>
      <c r="AA66" s="384"/>
      <c r="AB66" s="386" t="s">
        <v>723</v>
      </c>
      <c r="AC66" s="386"/>
      <c r="AD66" s="386"/>
      <c r="AE66" s="387">
        <v>17</v>
      </c>
      <c r="AF66" s="387"/>
      <c r="AG66" s="387"/>
      <c r="AH66" s="387"/>
      <c r="AI66" s="387">
        <v>7</v>
      </c>
      <c r="AJ66" s="387"/>
      <c r="AK66" s="387"/>
      <c r="AL66" s="387"/>
      <c r="AM66" s="387">
        <v>13</v>
      </c>
      <c r="AN66" s="387"/>
      <c r="AO66" s="387"/>
      <c r="AP66" s="387"/>
      <c r="AQ66" s="387" t="s">
        <v>687</v>
      </c>
      <c r="AR66" s="387"/>
      <c r="AS66" s="387"/>
      <c r="AT66" s="387"/>
      <c r="AU66" s="425" t="s">
        <v>687</v>
      </c>
      <c r="AV66" s="420"/>
      <c r="AW66" s="420"/>
      <c r="AX66" s="421"/>
      <c r="AY66">
        <f>$AY$65</f>
        <v>1</v>
      </c>
    </row>
    <row r="67" spans="1:51" ht="30.9"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t="s">
        <v>723</v>
      </c>
      <c r="AC67" s="386"/>
      <c r="AD67" s="386"/>
      <c r="AE67" s="387" t="s">
        <v>687</v>
      </c>
      <c r="AF67" s="387"/>
      <c r="AG67" s="387"/>
      <c r="AH67" s="387"/>
      <c r="AI67" s="387" t="s">
        <v>687</v>
      </c>
      <c r="AJ67" s="387"/>
      <c r="AK67" s="387"/>
      <c r="AL67" s="387"/>
      <c r="AM67" s="387" t="s">
        <v>687</v>
      </c>
      <c r="AN67" s="387"/>
      <c r="AO67" s="387"/>
      <c r="AP67" s="387"/>
      <c r="AQ67" s="387" t="s">
        <v>687</v>
      </c>
      <c r="AR67" s="387"/>
      <c r="AS67" s="387"/>
      <c r="AT67" s="387"/>
      <c r="AU67" s="425" t="s">
        <v>687</v>
      </c>
      <c r="AV67" s="420"/>
      <c r="AW67" s="420"/>
      <c r="AX67" s="421"/>
      <c r="AY67">
        <f>$AY$65</f>
        <v>1</v>
      </c>
    </row>
    <row r="68" spans="1:51" ht="23.25" customHeight="1" x14ac:dyDescent="0.2">
      <c r="A68" s="452" t="s">
        <v>656</v>
      </c>
      <c r="B68" s="453"/>
      <c r="C68" s="453"/>
      <c r="D68" s="453"/>
      <c r="E68" s="453"/>
      <c r="F68" s="454"/>
      <c r="G68" s="238" t="s">
        <v>657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491</v>
      </c>
      <c r="AF68" s="430"/>
      <c r="AG68" s="430"/>
      <c r="AH68" s="430"/>
      <c r="AI68" s="430" t="s">
        <v>643</v>
      </c>
      <c r="AJ68" s="430"/>
      <c r="AK68" s="430"/>
      <c r="AL68" s="430"/>
      <c r="AM68" s="430" t="s">
        <v>459</v>
      </c>
      <c r="AN68" s="430"/>
      <c r="AO68" s="430"/>
      <c r="AP68" s="430"/>
      <c r="AQ68" s="431" t="s">
        <v>669</v>
      </c>
      <c r="AR68" s="432"/>
      <c r="AS68" s="432"/>
      <c r="AT68" s="432"/>
      <c r="AU68" s="432"/>
      <c r="AV68" s="432"/>
      <c r="AW68" s="432"/>
      <c r="AX68" s="433"/>
      <c r="AY68">
        <f>IF(SUBSTITUTE(SUBSTITUTE($G$69,"／",""),"　","")="",0,1)</f>
        <v>1</v>
      </c>
    </row>
    <row r="69" spans="1:51" ht="23.25" customHeight="1" x14ac:dyDescent="0.2">
      <c r="A69" s="455"/>
      <c r="B69" s="456"/>
      <c r="C69" s="456"/>
      <c r="D69" s="456"/>
      <c r="E69" s="456"/>
      <c r="F69" s="457"/>
      <c r="G69" s="409" t="s">
        <v>719</v>
      </c>
      <c r="H69" s="410"/>
      <c r="I69" s="410"/>
      <c r="J69" s="410"/>
      <c r="K69" s="410"/>
      <c r="L69" s="410"/>
      <c r="M69" s="410"/>
      <c r="N69" s="410"/>
      <c r="O69" s="410"/>
      <c r="P69" s="410"/>
      <c r="Q69" s="410"/>
      <c r="R69" s="410"/>
      <c r="S69" s="410"/>
      <c r="T69" s="410"/>
      <c r="U69" s="410"/>
      <c r="V69" s="410"/>
      <c r="W69" s="410"/>
      <c r="X69" s="410"/>
      <c r="Y69" s="434" t="s">
        <v>656</v>
      </c>
      <c r="Z69" s="435"/>
      <c r="AA69" s="436"/>
      <c r="AB69" s="437" t="s">
        <v>773</v>
      </c>
      <c r="AC69" s="438"/>
      <c r="AD69" s="439"/>
      <c r="AE69" s="413">
        <v>13</v>
      </c>
      <c r="AF69" s="413"/>
      <c r="AG69" s="413"/>
      <c r="AH69" s="413"/>
      <c r="AI69" s="413">
        <v>40.9</v>
      </c>
      <c r="AJ69" s="413"/>
      <c r="AK69" s="413"/>
      <c r="AL69" s="413"/>
      <c r="AM69" s="413">
        <v>16.3</v>
      </c>
      <c r="AN69" s="413"/>
      <c r="AO69" s="413"/>
      <c r="AP69" s="413"/>
      <c r="AQ69" s="404" t="s">
        <v>717</v>
      </c>
      <c r="AR69" s="388"/>
      <c r="AS69" s="388"/>
      <c r="AT69" s="388"/>
      <c r="AU69" s="388"/>
      <c r="AV69" s="388"/>
      <c r="AW69" s="388"/>
      <c r="AX69" s="389"/>
      <c r="AY69">
        <f>$AY$68</f>
        <v>1</v>
      </c>
    </row>
    <row r="70" spans="1:51" ht="28.5"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659</v>
      </c>
      <c r="Z70" s="414"/>
      <c r="AA70" s="415"/>
      <c r="AB70" s="440" t="s">
        <v>751</v>
      </c>
      <c r="AC70" s="441"/>
      <c r="AD70" s="442"/>
      <c r="AE70" s="443" t="s">
        <v>724</v>
      </c>
      <c r="AF70" s="443"/>
      <c r="AG70" s="443"/>
      <c r="AH70" s="443"/>
      <c r="AI70" s="443" t="s">
        <v>725</v>
      </c>
      <c r="AJ70" s="443"/>
      <c r="AK70" s="443"/>
      <c r="AL70" s="443"/>
      <c r="AM70" s="443" t="s">
        <v>752</v>
      </c>
      <c r="AN70" s="443"/>
      <c r="AO70" s="443"/>
      <c r="AP70" s="443"/>
      <c r="AQ70" s="443" t="s">
        <v>717</v>
      </c>
      <c r="AR70" s="443"/>
      <c r="AS70" s="443"/>
      <c r="AT70" s="443"/>
      <c r="AU70" s="443"/>
      <c r="AV70" s="443"/>
      <c r="AW70" s="443"/>
      <c r="AX70" s="444"/>
      <c r="AY70">
        <f>$AY$68</f>
        <v>1</v>
      </c>
    </row>
    <row r="71" spans="1:51" ht="18.75" customHeight="1" x14ac:dyDescent="0.2">
      <c r="A71" s="517" t="s">
        <v>309</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491</v>
      </c>
      <c r="AF71" s="430"/>
      <c r="AG71" s="430"/>
      <c r="AH71" s="430"/>
      <c r="AI71" s="430" t="s">
        <v>643</v>
      </c>
      <c r="AJ71" s="430"/>
      <c r="AK71" s="430"/>
      <c r="AL71" s="430"/>
      <c r="AM71" s="430" t="s">
        <v>459</v>
      </c>
      <c r="AN71" s="430"/>
      <c r="AO71" s="430"/>
      <c r="AP71" s="430"/>
      <c r="AQ71" s="472" t="s">
        <v>222</v>
      </c>
      <c r="AR71" s="473"/>
      <c r="AS71" s="473"/>
      <c r="AT71" s="474"/>
      <c r="AU71" s="337" t="s">
        <v>129</v>
      </c>
      <c r="AV71" s="337"/>
      <c r="AW71" s="337"/>
      <c r="AX71" s="342"/>
      <c r="AY71">
        <f>COUNTA($G$73)</f>
        <v>1</v>
      </c>
    </row>
    <row r="72" spans="1:51" ht="18.75"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c r="AR72" s="446"/>
      <c r="AS72" s="447" t="s">
        <v>223</v>
      </c>
      <c r="AT72" s="448"/>
      <c r="AU72" s="449"/>
      <c r="AV72" s="449"/>
      <c r="AW72" s="339" t="s">
        <v>170</v>
      </c>
      <c r="AX72" s="344"/>
      <c r="AY72">
        <f t="shared" ref="AY72:AY77" si="1">$AY$71</f>
        <v>1</v>
      </c>
    </row>
    <row r="73" spans="1:51" ht="23.25" customHeight="1" x14ac:dyDescent="0.2">
      <c r="A73" s="523"/>
      <c r="B73" s="521"/>
      <c r="C73" s="521"/>
      <c r="D73" s="521"/>
      <c r="E73" s="521"/>
      <c r="F73" s="522"/>
      <c r="G73" s="390" t="s">
        <v>778</v>
      </c>
      <c r="H73" s="391"/>
      <c r="I73" s="391"/>
      <c r="J73" s="391"/>
      <c r="K73" s="391"/>
      <c r="L73" s="391"/>
      <c r="M73" s="391"/>
      <c r="N73" s="391"/>
      <c r="O73" s="392"/>
      <c r="P73" s="154" t="s">
        <v>721</v>
      </c>
      <c r="Q73" s="154"/>
      <c r="R73" s="154"/>
      <c r="S73" s="154"/>
      <c r="T73" s="154"/>
      <c r="U73" s="154"/>
      <c r="V73" s="154"/>
      <c r="W73" s="154"/>
      <c r="X73" s="155"/>
      <c r="Y73" s="401" t="s">
        <v>12</v>
      </c>
      <c r="Z73" s="402"/>
      <c r="AA73" s="403"/>
      <c r="AB73" s="385" t="s">
        <v>325</v>
      </c>
      <c r="AC73" s="385"/>
      <c r="AD73" s="385"/>
      <c r="AE73" s="404">
        <v>56.6</v>
      </c>
      <c r="AF73" s="388"/>
      <c r="AG73" s="388"/>
      <c r="AH73" s="388"/>
      <c r="AI73" s="404" t="s">
        <v>687</v>
      </c>
      <c r="AJ73" s="388"/>
      <c r="AK73" s="388"/>
      <c r="AL73" s="388"/>
      <c r="AM73" s="404" t="s">
        <v>687</v>
      </c>
      <c r="AN73" s="388"/>
      <c r="AO73" s="388"/>
      <c r="AP73" s="388"/>
      <c r="AQ73" s="406" t="s">
        <v>687</v>
      </c>
      <c r="AR73" s="407"/>
      <c r="AS73" s="407"/>
      <c r="AT73" s="408"/>
      <c r="AU73" s="388" t="s">
        <v>687</v>
      </c>
      <c r="AV73" s="388"/>
      <c r="AW73" s="388"/>
      <c r="AX73" s="389"/>
      <c r="AY73">
        <f t="shared" si="1"/>
        <v>1</v>
      </c>
    </row>
    <row r="74" spans="1:51" ht="23.25" customHeight="1" x14ac:dyDescent="0.2">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385" t="s">
        <v>325</v>
      </c>
      <c r="AC74" s="385"/>
      <c r="AD74" s="385"/>
      <c r="AE74" s="404">
        <v>60</v>
      </c>
      <c r="AF74" s="388"/>
      <c r="AG74" s="388"/>
      <c r="AH74" s="388"/>
      <c r="AI74" s="404" t="s">
        <v>687</v>
      </c>
      <c r="AJ74" s="388"/>
      <c r="AK74" s="388"/>
      <c r="AL74" s="388"/>
      <c r="AM74" s="404" t="s">
        <v>687</v>
      </c>
      <c r="AN74" s="388"/>
      <c r="AO74" s="388"/>
      <c r="AP74" s="388"/>
      <c r="AQ74" s="406">
        <v>60</v>
      </c>
      <c r="AR74" s="407"/>
      <c r="AS74" s="407"/>
      <c r="AT74" s="408"/>
      <c r="AU74" s="388" t="s">
        <v>687</v>
      </c>
      <c r="AV74" s="388"/>
      <c r="AW74" s="388"/>
      <c r="AX74" s="389"/>
      <c r="AY74">
        <f t="shared" si="1"/>
        <v>1</v>
      </c>
    </row>
    <row r="75" spans="1:51" ht="23.25" customHeight="1" x14ac:dyDescent="0.2">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v>94.3</v>
      </c>
      <c r="AF75" s="388"/>
      <c r="AG75" s="388"/>
      <c r="AH75" s="388"/>
      <c r="AI75" s="404" t="s">
        <v>687</v>
      </c>
      <c r="AJ75" s="388"/>
      <c r="AK75" s="388"/>
      <c r="AL75" s="388"/>
      <c r="AM75" s="404" t="s">
        <v>687</v>
      </c>
      <c r="AN75" s="388"/>
      <c r="AO75" s="388"/>
      <c r="AP75" s="388"/>
      <c r="AQ75" s="406" t="s">
        <v>687</v>
      </c>
      <c r="AR75" s="407"/>
      <c r="AS75" s="407"/>
      <c r="AT75" s="408"/>
      <c r="AU75" s="388" t="s">
        <v>687</v>
      </c>
      <c r="AV75" s="388"/>
      <c r="AW75" s="388"/>
      <c r="AX75" s="389"/>
      <c r="AY75">
        <f t="shared" si="1"/>
        <v>1</v>
      </c>
    </row>
    <row r="76" spans="1:51" ht="23.25" customHeight="1" x14ac:dyDescent="0.2">
      <c r="A76" s="475" t="s">
        <v>334</v>
      </c>
      <c r="B76" s="470"/>
      <c r="C76" s="470"/>
      <c r="D76" s="470"/>
      <c r="E76" s="470"/>
      <c r="F76" s="471"/>
      <c r="G76" s="511" t="s">
        <v>722</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7.6"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2">
      <c r="A78" s="329" t="s">
        <v>648</v>
      </c>
      <c r="B78" s="331" t="s">
        <v>649</v>
      </c>
      <c r="C78" s="332"/>
      <c r="D78" s="332"/>
      <c r="E78" s="332"/>
      <c r="F78" s="333"/>
      <c r="G78" s="337" t="s">
        <v>650</v>
      </c>
      <c r="H78" s="337"/>
      <c r="I78" s="337"/>
      <c r="J78" s="337"/>
      <c r="K78" s="337"/>
      <c r="L78" s="337"/>
      <c r="M78" s="337"/>
      <c r="N78" s="337"/>
      <c r="O78" s="337"/>
      <c r="P78" s="337"/>
      <c r="Q78" s="337"/>
      <c r="R78" s="337"/>
      <c r="S78" s="337"/>
      <c r="T78" s="337"/>
      <c r="U78" s="337"/>
      <c r="V78" s="337"/>
      <c r="W78" s="337"/>
      <c r="X78" s="337"/>
      <c r="Y78" s="337"/>
      <c r="Z78" s="337"/>
      <c r="AA78" s="338"/>
      <c r="AB78" s="341" t="s">
        <v>670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491</v>
      </c>
      <c r="AF83" s="430"/>
      <c r="AG83" s="430"/>
      <c r="AH83" s="430"/>
      <c r="AI83" s="430" t="s">
        <v>643</v>
      </c>
      <c r="AJ83" s="430"/>
      <c r="AK83" s="430"/>
      <c r="AL83" s="430"/>
      <c r="AM83" s="430" t="s">
        <v>459</v>
      </c>
      <c r="AN83" s="430"/>
      <c r="AO83" s="430"/>
      <c r="AP83" s="430"/>
      <c r="AQ83" s="505" t="s">
        <v>222</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223</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3"/>
      <c r="Q85" s="154"/>
      <c r="R85" s="154"/>
      <c r="S85" s="154"/>
      <c r="T85" s="154"/>
      <c r="U85" s="154"/>
      <c r="V85" s="154"/>
      <c r="W85" s="154"/>
      <c r="X85" s="155"/>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2">
      <c r="A86" s="329"/>
      <c r="B86" s="331"/>
      <c r="C86" s="332"/>
      <c r="D86" s="332"/>
      <c r="E86" s="332"/>
      <c r="F86" s="333"/>
      <c r="G86" s="907"/>
      <c r="H86" s="399"/>
      <c r="I86" s="399"/>
      <c r="J86" s="399"/>
      <c r="K86" s="399"/>
      <c r="L86" s="399"/>
      <c r="M86" s="399"/>
      <c r="N86" s="399"/>
      <c r="O86" s="400"/>
      <c r="P86" s="907"/>
      <c r="Q86" s="399"/>
      <c r="R86" s="399"/>
      <c r="S86" s="399"/>
      <c r="T86" s="399"/>
      <c r="U86" s="399"/>
      <c r="V86" s="399"/>
      <c r="W86" s="399"/>
      <c r="X86" s="400"/>
      <c r="Y86" s="908" t="s">
        <v>51</v>
      </c>
      <c r="Z86" s="800"/>
      <c r="AA86" s="801"/>
      <c r="AB86" s="539"/>
      <c r="AC86" s="539"/>
      <c r="AD86" s="539"/>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156"/>
      <c r="Q87" s="157"/>
      <c r="R87" s="157"/>
      <c r="S87" s="157"/>
      <c r="T87" s="157"/>
      <c r="U87" s="157"/>
      <c r="V87" s="157"/>
      <c r="W87" s="157"/>
      <c r="X87" s="158"/>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491</v>
      </c>
      <c r="AF88" s="430"/>
      <c r="AG88" s="430"/>
      <c r="AH88" s="430"/>
      <c r="AI88" s="430" t="s">
        <v>643</v>
      </c>
      <c r="AJ88" s="430"/>
      <c r="AK88" s="430"/>
      <c r="AL88" s="430"/>
      <c r="AM88" s="430" t="s">
        <v>459</v>
      </c>
      <c r="AN88" s="430"/>
      <c r="AO88" s="430"/>
      <c r="AP88" s="430"/>
      <c r="AQ88" s="505" t="s">
        <v>222</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223</v>
      </c>
      <c r="AT89" s="448"/>
      <c r="AU89" s="449"/>
      <c r="AV89" s="449"/>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2">
      <c r="A91" s="329"/>
      <c r="B91" s="331"/>
      <c r="C91" s="332"/>
      <c r="D91" s="332"/>
      <c r="E91" s="332"/>
      <c r="F91" s="333"/>
      <c r="G91" s="907"/>
      <c r="H91" s="399"/>
      <c r="I91" s="399"/>
      <c r="J91" s="399"/>
      <c r="K91" s="399"/>
      <c r="L91" s="399"/>
      <c r="M91" s="399"/>
      <c r="N91" s="399"/>
      <c r="O91" s="400"/>
      <c r="P91" s="465"/>
      <c r="Q91" s="465"/>
      <c r="R91" s="465"/>
      <c r="S91" s="465"/>
      <c r="T91" s="465"/>
      <c r="U91" s="465"/>
      <c r="V91" s="465"/>
      <c r="W91" s="465"/>
      <c r="X91" s="466"/>
      <c r="Y91" s="908" t="s">
        <v>51</v>
      </c>
      <c r="Z91" s="800"/>
      <c r="AA91" s="801"/>
      <c r="AB91" s="539"/>
      <c r="AC91" s="539"/>
      <c r="AD91" s="539"/>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491</v>
      </c>
      <c r="AF93" s="430"/>
      <c r="AG93" s="430"/>
      <c r="AH93" s="430"/>
      <c r="AI93" s="430" t="s">
        <v>643</v>
      </c>
      <c r="AJ93" s="430"/>
      <c r="AK93" s="430"/>
      <c r="AL93" s="430"/>
      <c r="AM93" s="430" t="s">
        <v>459</v>
      </c>
      <c r="AN93" s="430"/>
      <c r="AO93" s="430"/>
      <c r="AP93" s="430"/>
      <c r="AQ93" s="505" t="s">
        <v>222</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223</v>
      </c>
      <c r="AT94" s="448"/>
      <c r="AU94" s="449"/>
      <c r="AV94" s="449"/>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2">
      <c r="A96" s="329"/>
      <c r="B96" s="331"/>
      <c r="C96" s="332"/>
      <c r="D96" s="332"/>
      <c r="E96" s="332"/>
      <c r="F96" s="333"/>
      <c r="G96" s="907"/>
      <c r="H96" s="399"/>
      <c r="I96" s="399"/>
      <c r="J96" s="399"/>
      <c r="K96" s="399"/>
      <c r="L96" s="399"/>
      <c r="M96" s="399"/>
      <c r="N96" s="399"/>
      <c r="O96" s="400"/>
      <c r="P96" s="465"/>
      <c r="Q96" s="465"/>
      <c r="R96" s="465"/>
      <c r="S96" s="465"/>
      <c r="T96" s="465"/>
      <c r="U96" s="465"/>
      <c r="V96" s="465"/>
      <c r="W96" s="465"/>
      <c r="X96" s="466"/>
      <c r="Y96" s="908" t="s">
        <v>51</v>
      </c>
      <c r="Z96" s="800"/>
      <c r="AA96" s="801"/>
      <c r="AB96" s="539"/>
      <c r="AC96" s="539"/>
      <c r="AD96" s="539"/>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2">
      <c r="A98" s="323" t="s">
        <v>654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655</v>
      </c>
      <c r="B99" s="332"/>
      <c r="C99" s="332"/>
      <c r="D99" s="332"/>
      <c r="E99" s="332"/>
      <c r="F99" s="333"/>
      <c r="G99" s="365" t="s">
        <v>647</v>
      </c>
      <c r="H99" s="366"/>
      <c r="I99" s="366"/>
      <c r="J99" s="366"/>
      <c r="K99" s="366"/>
      <c r="L99" s="366"/>
      <c r="M99" s="366"/>
      <c r="N99" s="366"/>
      <c r="O99" s="366"/>
      <c r="P99" s="367" t="s">
        <v>646</v>
      </c>
      <c r="Q99" s="366"/>
      <c r="R99" s="366"/>
      <c r="S99" s="366"/>
      <c r="T99" s="366"/>
      <c r="U99" s="366"/>
      <c r="V99" s="366"/>
      <c r="W99" s="366"/>
      <c r="X99" s="368"/>
      <c r="Y99" s="369"/>
      <c r="Z99" s="370"/>
      <c r="AA99" s="371"/>
      <c r="AB99" s="416" t="s">
        <v>11</v>
      </c>
      <c r="AC99" s="416"/>
      <c r="AD99" s="416"/>
      <c r="AE99" s="430" t="s">
        <v>491</v>
      </c>
      <c r="AF99" s="430"/>
      <c r="AG99" s="430"/>
      <c r="AH99" s="430"/>
      <c r="AI99" s="430" t="s">
        <v>643</v>
      </c>
      <c r="AJ99" s="430"/>
      <c r="AK99" s="430"/>
      <c r="AL99" s="430"/>
      <c r="AM99" s="430" t="s">
        <v>459</v>
      </c>
      <c r="AN99" s="430"/>
      <c r="AO99" s="430"/>
      <c r="AP99" s="430"/>
      <c r="AQ99" s="426" t="s">
        <v>490</v>
      </c>
      <c r="AR99" s="427"/>
      <c r="AS99" s="427"/>
      <c r="AT99" s="428"/>
      <c r="AU99" s="426" t="s">
        <v>668</v>
      </c>
      <c r="AV99" s="427"/>
      <c r="AW99" s="427"/>
      <c r="AX99" s="429"/>
      <c r="AY99">
        <f>COUNTA($G$100)</f>
        <v>0</v>
      </c>
    </row>
    <row r="100" spans="1:60" ht="23.25" hidden="1" customHeight="1" x14ac:dyDescent="0.2">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5"/>
      <c r="AV101" s="420"/>
      <c r="AW101" s="420"/>
      <c r="AX101" s="421"/>
      <c r="AY101">
        <f>$AY$99</f>
        <v>0</v>
      </c>
    </row>
    <row r="102" spans="1:60" ht="23.25" hidden="1" customHeight="1" x14ac:dyDescent="0.2">
      <c r="A102" s="475" t="s">
        <v>656</v>
      </c>
      <c r="B102" s="356"/>
      <c r="C102" s="356"/>
      <c r="D102" s="356"/>
      <c r="E102" s="356"/>
      <c r="F102" s="476"/>
      <c r="G102" s="238" t="s">
        <v>657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491</v>
      </c>
      <c r="AF102" s="430"/>
      <c r="AG102" s="430"/>
      <c r="AH102" s="430"/>
      <c r="AI102" s="430" t="s">
        <v>643</v>
      </c>
      <c r="AJ102" s="430"/>
      <c r="AK102" s="430"/>
      <c r="AL102" s="430"/>
      <c r="AM102" s="430" t="s">
        <v>459</v>
      </c>
      <c r="AN102" s="430"/>
      <c r="AO102" s="430"/>
      <c r="AP102" s="430"/>
      <c r="AQ102" s="431" t="s">
        <v>669</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658</v>
      </c>
      <c r="H103" s="410"/>
      <c r="I103" s="410"/>
      <c r="J103" s="410"/>
      <c r="K103" s="410"/>
      <c r="L103" s="410"/>
      <c r="M103" s="410"/>
      <c r="N103" s="410"/>
      <c r="O103" s="410"/>
      <c r="P103" s="410"/>
      <c r="Q103" s="410"/>
      <c r="R103" s="410"/>
      <c r="S103" s="410"/>
      <c r="T103" s="410"/>
      <c r="U103" s="410"/>
      <c r="V103" s="410"/>
      <c r="W103" s="410"/>
      <c r="X103" s="410"/>
      <c r="Y103" s="434" t="s">
        <v>656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1" t="s">
        <v>659</v>
      </c>
      <c r="Z104" s="414"/>
      <c r="AA104" s="415"/>
      <c r="AB104" s="440" t="s">
        <v>660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2">
      <c r="A105" s="517" t="s">
        <v>309</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491</v>
      </c>
      <c r="AF105" s="430"/>
      <c r="AG105" s="430"/>
      <c r="AH105" s="430"/>
      <c r="AI105" s="430" t="s">
        <v>643</v>
      </c>
      <c r="AJ105" s="430"/>
      <c r="AK105" s="430"/>
      <c r="AL105" s="430"/>
      <c r="AM105" s="430" t="s">
        <v>459</v>
      </c>
      <c r="AN105" s="430"/>
      <c r="AO105" s="430"/>
      <c r="AP105" s="430"/>
      <c r="AQ105" s="472" t="s">
        <v>222</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223</v>
      </c>
      <c r="AT106" s="448"/>
      <c r="AU106" s="449"/>
      <c r="AV106" s="449"/>
      <c r="AW106" s="339" t="s">
        <v>170</v>
      </c>
      <c r="AX106" s="344"/>
      <c r="AY106">
        <f t="shared" ref="AY106:AY111" si="3">$AY$105</f>
        <v>0</v>
      </c>
    </row>
    <row r="107" spans="1:60" ht="23.25" hidden="1" customHeight="1" x14ac:dyDescent="0.2">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2">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539"/>
      <c r="AC108" s="539"/>
      <c r="AD108" s="539"/>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2">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2">
      <c r="A110" s="475" t="s">
        <v>334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648</v>
      </c>
      <c r="B112" s="331" t="s">
        <v>649</v>
      </c>
      <c r="C112" s="332"/>
      <c r="D112" s="332"/>
      <c r="E112" s="332"/>
      <c r="F112" s="333"/>
      <c r="G112" s="337" t="s">
        <v>650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491</v>
      </c>
      <c r="AF117" s="430"/>
      <c r="AG117" s="430"/>
      <c r="AH117" s="430"/>
      <c r="AI117" s="430" t="s">
        <v>643</v>
      </c>
      <c r="AJ117" s="430"/>
      <c r="AK117" s="430"/>
      <c r="AL117" s="430"/>
      <c r="AM117" s="430" t="s">
        <v>459</v>
      </c>
      <c r="AN117" s="430"/>
      <c r="AO117" s="430"/>
      <c r="AP117" s="430"/>
      <c r="AQ117" s="505" t="s">
        <v>222</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223</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2">
      <c r="A120" s="329"/>
      <c r="B120" s="331"/>
      <c r="C120" s="332"/>
      <c r="D120" s="332"/>
      <c r="E120" s="332"/>
      <c r="F120" s="333"/>
      <c r="G120" s="907"/>
      <c r="H120" s="399"/>
      <c r="I120" s="399"/>
      <c r="J120" s="399"/>
      <c r="K120" s="399"/>
      <c r="L120" s="399"/>
      <c r="M120" s="399"/>
      <c r="N120" s="399"/>
      <c r="O120" s="400"/>
      <c r="P120" s="465"/>
      <c r="Q120" s="465"/>
      <c r="R120" s="465"/>
      <c r="S120" s="465"/>
      <c r="T120" s="465"/>
      <c r="U120" s="465"/>
      <c r="V120" s="465"/>
      <c r="W120" s="465"/>
      <c r="X120" s="466"/>
      <c r="Y120" s="908" t="s">
        <v>51</v>
      </c>
      <c r="Z120" s="800"/>
      <c r="AA120" s="801"/>
      <c r="AB120" s="539"/>
      <c r="AC120" s="539"/>
      <c r="AD120" s="539"/>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491</v>
      </c>
      <c r="AF122" s="430"/>
      <c r="AG122" s="430"/>
      <c r="AH122" s="430"/>
      <c r="AI122" s="430" t="s">
        <v>643</v>
      </c>
      <c r="AJ122" s="430"/>
      <c r="AK122" s="430"/>
      <c r="AL122" s="430"/>
      <c r="AM122" s="430" t="s">
        <v>459</v>
      </c>
      <c r="AN122" s="430"/>
      <c r="AO122" s="430"/>
      <c r="AP122" s="430"/>
      <c r="AQ122" s="505" t="s">
        <v>222</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223</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2">
      <c r="A125" s="329"/>
      <c r="B125" s="331"/>
      <c r="C125" s="332"/>
      <c r="D125" s="332"/>
      <c r="E125" s="332"/>
      <c r="F125" s="333"/>
      <c r="G125" s="907"/>
      <c r="H125" s="399"/>
      <c r="I125" s="399"/>
      <c r="J125" s="399"/>
      <c r="K125" s="399"/>
      <c r="L125" s="399"/>
      <c r="M125" s="399"/>
      <c r="N125" s="399"/>
      <c r="O125" s="400"/>
      <c r="P125" s="465"/>
      <c r="Q125" s="465"/>
      <c r="R125" s="465"/>
      <c r="S125" s="465"/>
      <c r="T125" s="465"/>
      <c r="U125" s="465"/>
      <c r="V125" s="465"/>
      <c r="W125" s="465"/>
      <c r="X125" s="466"/>
      <c r="Y125" s="908" t="s">
        <v>51</v>
      </c>
      <c r="Z125" s="800"/>
      <c r="AA125" s="801"/>
      <c r="AB125" s="539"/>
      <c r="AC125" s="539"/>
      <c r="AD125" s="539"/>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491</v>
      </c>
      <c r="AF127" s="430"/>
      <c r="AG127" s="430"/>
      <c r="AH127" s="430"/>
      <c r="AI127" s="430" t="s">
        <v>643</v>
      </c>
      <c r="AJ127" s="430"/>
      <c r="AK127" s="430"/>
      <c r="AL127" s="430"/>
      <c r="AM127" s="430" t="s">
        <v>459</v>
      </c>
      <c r="AN127" s="430"/>
      <c r="AO127" s="430"/>
      <c r="AP127" s="430"/>
      <c r="AQ127" s="505" t="s">
        <v>222</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223</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2">
      <c r="A130" s="329"/>
      <c r="B130" s="331"/>
      <c r="C130" s="332"/>
      <c r="D130" s="332"/>
      <c r="E130" s="332"/>
      <c r="F130" s="333"/>
      <c r="G130" s="907"/>
      <c r="H130" s="399"/>
      <c r="I130" s="399"/>
      <c r="J130" s="399"/>
      <c r="K130" s="399"/>
      <c r="L130" s="399"/>
      <c r="M130" s="399"/>
      <c r="N130" s="399"/>
      <c r="O130" s="400"/>
      <c r="P130" s="465"/>
      <c r="Q130" s="465"/>
      <c r="R130" s="465"/>
      <c r="S130" s="465"/>
      <c r="T130" s="465"/>
      <c r="U130" s="465"/>
      <c r="V130" s="465"/>
      <c r="W130" s="465"/>
      <c r="X130" s="466"/>
      <c r="Y130" s="908" t="s">
        <v>51</v>
      </c>
      <c r="Z130" s="800"/>
      <c r="AA130" s="801"/>
      <c r="AB130" s="539"/>
      <c r="AC130" s="539"/>
      <c r="AD130" s="539"/>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2">
      <c r="A132" s="323" t="s">
        <v>654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655</v>
      </c>
      <c r="B133" s="332"/>
      <c r="C133" s="332"/>
      <c r="D133" s="332"/>
      <c r="E133" s="332"/>
      <c r="F133" s="333"/>
      <c r="G133" s="365" t="s">
        <v>647</v>
      </c>
      <c r="H133" s="366"/>
      <c r="I133" s="366"/>
      <c r="J133" s="366"/>
      <c r="K133" s="366"/>
      <c r="L133" s="366"/>
      <c r="M133" s="366"/>
      <c r="N133" s="366"/>
      <c r="O133" s="366"/>
      <c r="P133" s="367" t="s">
        <v>646</v>
      </c>
      <c r="Q133" s="366"/>
      <c r="R133" s="366"/>
      <c r="S133" s="366"/>
      <c r="T133" s="366"/>
      <c r="U133" s="366"/>
      <c r="V133" s="366"/>
      <c r="W133" s="366"/>
      <c r="X133" s="368"/>
      <c r="Y133" s="369"/>
      <c r="Z133" s="370"/>
      <c r="AA133" s="371"/>
      <c r="AB133" s="416" t="s">
        <v>11</v>
      </c>
      <c r="AC133" s="416"/>
      <c r="AD133" s="416"/>
      <c r="AE133" s="430" t="s">
        <v>491</v>
      </c>
      <c r="AF133" s="430"/>
      <c r="AG133" s="430"/>
      <c r="AH133" s="430"/>
      <c r="AI133" s="430" t="s">
        <v>643</v>
      </c>
      <c r="AJ133" s="430"/>
      <c r="AK133" s="430"/>
      <c r="AL133" s="430"/>
      <c r="AM133" s="430" t="s">
        <v>459</v>
      </c>
      <c r="AN133" s="430"/>
      <c r="AO133" s="430"/>
      <c r="AP133" s="430"/>
      <c r="AQ133" s="426" t="s">
        <v>490</v>
      </c>
      <c r="AR133" s="427"/>
      <c r="AS133" s="427"/>
      <c r="AT133" s="428"/>
      <c r="AU133" s="426" t="s">
        <v>668</v>
      </c>
      <c r="AV133" s="427"/>
      <c r="AW133" s="427"/>
      <c r="AX133" s="429"/>
      <c r="AY133">
        <f>COUNTA($G$134)</f>
        <v>0</v>
      </c>
    </row>
    <row r="134" spans="1:60" ht="23.25" hidden="1" customHeight="1" x14ac:dyDescent="0.2">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5"/>
      <c r="AV135" s="420"/>
      <c r="AW135" s="420"/>
      <c r="AX135" s="421"/>
      <c r="AY135">
        <f>$AY$133</f>
        <v>0</v>
      </c>
    </row>
    <row r="136" spans="1:60" ht="23.25" hidden="1" customHeight="1" x14ac:dyDescent="0.2">
      <c r="A136" s="475" t="s">
        <v>656</v>
      </c>
      <c r="B136" s="356"/>
      <c r="C136" s="356"/>
      <c r="D136" s="356"/>
      <c r="E136" s="356"/>
      <c r="F136" s="476"/>
      <c r="G136" s="238" t="s">
        <v>657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491</v>
      </c>
      <c r="AF136" s="430"/>
      <c r="AG136" s="430"/>
      <c r="AH136" s="430"/>
      <c r="AI136" s="430" t="s">
        <v>643</v>
      </c>
      <c r="AJ136" s="430"/>
      <c r="AK136" s="430"/>
      <c r="AL136" s="430"/>
      <c r="AM136" s="430" t="s">
        <v>459</v>
      </c>
      <c r="AN136" s="430"/>
      <c r="AO136" s="430"/>
      <c r="AP136" s="430"/>
      <c r="AQ136" s="431" t="s">
        <v>669</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658</v>
      </c>
      <c r="H137" s="410"/>
      <c r="I137" s="410"/>
      <c r="J137" s="410"/>
      <c r="K137" s="410"/>
      <c r="L137" s="410"/>
      <c r="M137" s="410"/>
      <c r="N137" s="410"/>
      <c r="O137" s="410"/>
      <c r="P137" s="410"/>
      <c r="Q137" s="410"/>
      <c r="R137" s="410"/>
      <c r="S137" s="410"/>
      <c r="T137" s="410"/>
      <c r="U137" s="410"/>
      <c r="V137" s="410"/>
      <c r="W137" s="410"/>
      <c r="X137" s="410"/>
      <c r="Y137" s="434" t="s">
        <v>656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1" t="s">
        <v>659</v>
      </c>
      <c r="Z138" s="414"/>
      <c r="AA138" s="415"/>
      <c r="AB138" s="440" t="s">
        <v>660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2">
      <c r="A139" s="517" t="s">
        <v>309</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491</v>
      </c>
      <c r="AF139" s="430"/>
      <c r="AG139" s="430"/>
      <c r="AH139" s="430"/>
      <c r="AI139" s="430" t="s">
        <v>643</v>
      </c>
      <c r="AJ139" s="430"/>
      <c r="AK139" s="430"/>
      <c r="AL139" s="430"/>
      <c r="AM139" s="430" t="s">
        <v>459</v>
      </c>
      <c r="AN139" s="430"/>
      <c r="AO139" s="430"/>
      <c r="AP139" s="430"/>
      <c r="AQ139" s="472" t="s">
        <v>222</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223</v>
      </c>
      <c r="AT140" s="448"/>
      <c r="AU140" s="449"/>
      <c r="AV140" s="449"/>
      <c r="AW140" s="339" t="s">
        <v>170</v>
      </c>
      <c r="AX140" s="344"/>
      <c r="AY140">
        <f t="shared" ref="AY140:AY145" si="5">$AY$139</f>
        <v>0</v>
      </c>
    </row>
    <row r="141" spans="1:60" ht="23.25" hidden="1" customHeight="1" x14ac:dyDescent="0.2">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2">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539"/>
      <c r="AC142" s="539"/>
      <c r="AD142" s="539"/>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2">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2">
      <c r="A144" s="475" t="s">
        <v>334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648</v>
      </c>
      <c r="B146" s="331" t="s">
        <v>649</v>
      </c>
      <c r="C146" s="332"/>
      <c r="D146" s="332"/>
      <c r="E146" s="332"/>
      <c r="F146" s="333"/>
      <c r="G146" s="337" t="s">
        <v>650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491</v>
      </c>
      <c r="AF151" s="430"/>
      <c r="AG151" s="430"/>
      <c r="AH151" s="430"/>
      <c r="AI151" s="430" t="s">
        <v>643</v>
      </c>
      <c r="AJ151" s="430"/>
      <c r="AK151" s="430"/>
      <c r="AL151" s="430"/>
      <c r="AM151" s="430" t="s">
        <v>459</v>
      </c>
      <c r="AN151" s="430"/>
      <c r="AO151" s="430"/>
      <c r="AP151" s="430"/>
      <c r="AQ151" s="505" t="s">
        <v>222</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223</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2">
      <c r="A154" s="329"/>
      <c r="B154" s="331"/>
      <c r="C154" s="332"/>
      <c r="D154" s="332"/>
      <c r="E154" s="332"/>
      <c r="F154" s="333"/>
      <c r="G154" s="907"/>
      <c r="H154" s="399"/>
      <c r="I154" s="399"/>
      <c r="J154" s="399"/>
      <c r="K154" s="399"/>
      <c r="L154" s="399"/>
      <c r="M154" s="399"/>
      <c r="N154" s="399"/>
      <c r="O154" s="400"/>
      <c r="P154" s="465"/>
      <c r="Q154" s="465"/>
      <c r="R154" s="465"/>
      <c r="S154" s="465"/>
      <c r="T154" s="465"/>
      <c r="U154" s="465"/>
      <c r="V154" s="465"/>
      <c r="W154" s="465"/>
      <c r="X154" s="466"/>
      <c r="Y154" s="908" t="s">
        <v>51</v>
      </c>
      <c r="Z154" s="800"/>
      <c r="AA154" s="801"/>
      <c r="AB154" s="539"/>
      <c r="AC154" s="539"/>
      <c r="AD154" s="539"/>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491</v>
      </c>
      <c r="AF156" s="430"/>
      <c r="AG156" s="430"/>
      <c r="AH156" s="430"/>
      <c r="AI156" s="430" t="s">
        <v>643</v>
      </c>
      <c r="AJ156" s="430"/>
      <c r="AK156" s="430"/>
      <c r="AL156" s="430"/>
      <c r="AM156" s="430" t="s">
        <v>459</v>
      </c>
      <c r="AN156" s="430"/>
      <c r="AO156" s="430"/>
      <c r="AP156" s="430"/>
      <c r="AQ156" s="505" t="s">
        <v>222</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223</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2">
      <c r="A159" s="329"/>
      <c r="B159" s="331"/>
      <c r="C159" s="332"/>
      <c r="D159" s="332"/>
      <c r="E159" s="332"/>
      <c r="F159" s="333"/>
      <c r="G159" s="907"/>
      <c r="H159" s="399"/>
      <c r="I159" s="399"/>
      <c r="J159" s="399"/>
      <c r="K159" s="399"/>
      <c r="L159" s="399"/>
      <c r="M159" s="399"/>
      <c r="N159" s="399"/>
      <c r="O159" s="400"/>
      <c r="P159" s="465"/>
      <c r="Q159" s="465"/>
      <c r="R159" s="465"/>
      <c r="S159" s="465"/>
      <c r="T159" s="465"/>
      <c r="U159" s="465"/>
      <c r="V159" s="465"/>
      <c r="W159" s="465"/>
      <c r="X159" s="466"/>
      <c r="Y159" s="908" t="s">
        <v>51</v>
      </c>
      <c r="Z159" s="800"/>
      <c r="AA159" s="801"/>
      <c r="AB159" s="539"/>
      <c r="AC159" s="539"/>
      <c r="AD159" s="539"/>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491</v>
      </c>
      <c r="AF161" s="430"/>
      <c r="AG161" s="430"/>
      <c r="AH161" s="430"/>
      <c r="AI161" s="430" t="s">
        <v>643</v>
      </c>
      <c r="AJ161" s="430"/>
      <c r="AK161" s="430"/>
      <c r="AL161" s="430"/>
      <c r="AM161" s="430" t="s">
        <v>459</v>
      </c>
      <c r="AN161" s="430"/>
      <c r="AO161" s="430"/>
      <c r="AP161" s="430"/>
      <c r="AQ161" s="505" t="s">
        <v>222</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223</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2">
      <c r="A164" s="329"/>
      <c r="B164" s="331"/>
      <c r="C164" s="332"/>
      <c r="D164" s="332"/>
      <c r="E164" s="332"/>
      <c r="F164" s="333"/>
      <c r="G164" s="907"/>
      <c r="H164" s="399"/>
      <c r="I164" s="399"/>
      <c r="J164" s="399"/>
      <c r="K164" s="399"/>
      <c r="L164" s="399"/>
      <c r="M164" s="399"/>
      <c r="N164" s="399"/>
      <c r="O164" s="400"/>
      <c r="P164" s="465"/>
      <c r="Q164" s="465"/>
      <c r="R164" s="465"/>
      <c r="S164" s="465"/>
      <c r="T164" s="465"/>
      <c r="U164" s="465"/>
      <c r="V164" s="465"/>
      <c r="W164" s="465"/>
      <c r="X164" s="466"/>
      <c r="Y164" s="908" t="s">
        <v>51</v>
      </c>
      <c r="Z164" s="800"/>
      <c r="AA164" s="801"/>
      <c r="AB164" s="539"/>
      <c r="AC164" s="539"/>
      <c r="AD164" s="539"/>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654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655</v>
      </c>
      <c r="B167" s="332"/>
      <c r="C167" s="332"/>
      <c r="D167" s="332"/>
      <c r="E167" s="332"/>
      <c r="F167" s="333"/>
      <c r="G167" s="365" t="s">
        <v>647</v>
      </c>
      <c r="H167" s="366"/>
      <c r="I167" s="366"/>
      <c r="J167" s="366"/>
      <c r="K167" s="366"/>
      <c r="L167" s="366"/>
      <c r="M167" s="366"/>
      <c r="N167" s="366"/>
      <c r="O167" s="366"/>
      <c r="P167" s="367" t="s">
        <v>646</v>
      </c>
      <c r="Q167" s="366"/>
      <c r="R167" s="366"/>
      <c r="S167" s="366"/>
      <c r="T167" s="366"/>
      <c r="U167" s="366"/>
      <c r="V167" s="366"/>
      <c r="W167" s="366"/>
      <c r="X167" s="368"/>
      <c r="Y167" s="369"/>
      <c r="Z167" s="370"/>
      <c r="AA167" s="371"/>
      <c r="AB167" s="416" t="s">
        <v>11</v>
      </c>
      <c r="AC167" s="416"/>
      <c r="AD167" s="416"/>
      <c r="AE167" s="430" t="s">
        <v>491</v>
      </c>
      <c r="AF167" s="430"/>
      <c r="AG167" s="430"/>
      <c r="AH167" s="430"/>
      <c r="AI167" s="430" t="s">
        <v>643</v>
      </c>
      <c r="AJ167" s="430"/>
      <c r="AK167" s="430"/>
      <c r="AL167" s="430"/>
      <c r="AM167" s="430" t="s">
        <v>459</v>
      </c>
      <c r="AN167" s="430"/>
      <c r="AO167" s="430"/>
      <c r="AP167" s="430"/>
      <c r="AQ167" s="426" t="s">
        <v>490</v>
      </c>
      <c r="AR167" s="427"/>
      <c r="AS167" s="427"/>
      <c r="AT167" s="428"/>
      <c r="AU167" s="426" t="s">
        <v>668</v>
      </c>
      <c r="AV167" s="427"/>
      <c r="AW167" s="427"/>
      <c r="AX167" s="429"/>
      <c r="AY167">
        <f>COUNTA($G$168)</f>
        <v>0</v>
      </c>
    </row>
    <row r="168" spans="1:60" ht="23.25" hidden="1" customHeight="1" x14ac:dyDescent="0.2">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5"/>
      <c r="AV169" s="420"/>
      <c r="AW169" s="420"/>
      <c r="AX169" s="421"/>
      <c r="AY169">
        <f>$AY$167</f>
        <v>0</v>
      </c>
    </row>
    <row r="170" spans="1:60" ht="23.25" hidden="1" customHeight="1" x14ac:dyDescent="0.2">
      <c r="A170" s="475" t="s">
        <v>656</v>
      </c>
      <c r="B170" s="356"/>
      <c r="C170" s="356"/>
      <c r="D170" s="356"/>
      <c r="E170" s="356"/>
      <c r="F170" s="476"/>
      <c r="G170" s="238" t="s">
        <v>657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491</v>
      </c>
      <c r="AF170" s="430"/>
      <c r="AG170" s="430"/>
      <c r="AH170" s="430"/>
      <c r="AI170" s="430" t="s">
        <v>643</v>
      </c>
      <c r="AJ170" s="430"/>
      <c r="AK170" s="430"/>
      <c r="AL170" s="430"/>
      <c r="AM170" s="430" t="s">
        <v>459</v>
      </c>
      <c r="AN170" s="430"/>
      <c r="AO170" s="430"/>
      <c r="AP170" s="430"/>
      <c r="AQ170" s="431" t="s">
        <v>669</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658</v>
      </c>
      <c r="H171" s="410"/>
      <c r="I171" s="410"/>
      <c r="J171" s="410"/>
      <c r="K171" s="410"/>
      <c r="L171" s="410"/>
      <c r="M171" s="410"/>
      <c r="N171" s="410"/>
      <c r="O171" s="410"/>
      <c r="P171" s="410"/>
      <c r="Q171" s="410"/>
      <c r="R171" s="410"/>
      <c r="S171" s="410"/>
      <c r="T171" s="410"/>
      <c r="U171" s="410"/>
      <c r="V171" s="410"/>
      <c r="W171" s="410"/>
      <c r="X171" s="410"/>
      <c r="Y171" s="434" t="s">
        <v>656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1" t="s">
        <v>659</v>
      </c>
      <c r="Z172" s="414"/>
      <c r="AA172" s="415"/>
      <c r="AB172" s="440" t="s">
        <v>660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2">
      <c r="A173" s="517" t="s">
        <v>309</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491</v>
      </c>
      <c r="AF173" s="430"/>
      <c r="AG173" s="430"/>
      <c r="AH173" s="430"/>
      <c r="AI173" s="430" t="s">
        <v>643</v>
      </c>
      <c r="AJ173" s="430"/>
      <c r="AK173" s="430"/>
      <c r="AL173" s="430"/>
      <c r="AM173" s="430" t="s">
        <v>459</v>
      </c>
      <c r="AN173" s="430"/>
      <c r="AO173" s="430"/>
      <c r="AP173" s="430"/>
      <c r="AQ173" s="472" t="s">
        <v>222</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223</v>
      </c>
      <c r="AT174" s="448"/>
      <c r="AU174" s="449"/>
      <c r="AV174" s="449"/>
      <c r="AW174" s="339" t="s">
        <v>170</v>
      </c>
      <c r="AX174" s="344"/>
      <c r="AY174">
        <f t="shared" ref="AY174:AY179" si="7">$AY$173</f>
        <v>0</v>
      </c>
    </row>
    <row r="175" spans="1:60" ht="23.25" hidden="1" customHeight="1" x14ac:dyDescent="0.2">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2">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539"/>
      <c r="AC176" s="539"/>
      <c r="AD176" s="539"/>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2">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2">
      <c r="A178" s="475" t="s">
        <v>334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648</v>
      </c>
      <c r="B180" s="331" t="s">
        <v>649</v>
      </c>
      <c r="C180" s="332"/>
      <c r="D180" s="332"/>
      <c r="E180" s="332"/>
      <c r="F180" s="333"/>
      <c r="G180" s="337" t="s">
        <v>650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491</v>
      </c>
      <c r="AF185" s="430"/>
      <c r="AG185" s="430"/>
      <c r="AH185" s="430"/>
      <c r="AI185" s="430" t="s">
        <v>643</v>
      </c>
      <c r="AJ185" s="430"/>
      <c r="AK185" s="430"/>
      <c r="AL185" s="430"/>
      <c r="AM185" s="430" t="s">
        <v>459</v>
      </c>
      <c r="AN185" s="430"/>
      <c r="AO185" s="430"/>
      <c r="AP185" s="430"/>
      <c r="AQ185" s="505" t="s">
        <v>222</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223</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2">
      <c r="A188" s="329"/>
      <c r="B188" s="331"/>
      <c r="C188" s="332"/>
      <c r="D188" s="332"/>
      <c r="E188" s="332"/>
      <c r="F188" s="333"/>
      <c r="G188" s="907"/>
      <c r="H188" s="399"/>
      <c r="I188" s="399"/>
      <c r="J188" s="399"/>
      <c r="K188" s="399"/>
      <c r="L188" s="399"/>
      <c r="M188" s="399"/>
      <c r="N188" s="399"/>
      <c r="O188" s="400"/>
      <c r="P188" s="465"/>
      <c r="Q188" s="465"/>
      <c r="R188" s="465"/>
      <c r="S188" s="465"/>
      <c r="T188" s="465"/>
      <c r="U188" s="465"/>
      <c r="V188" s="465"/>
      <c r="W188" s="465"/>
      <c r="X188" s="466"/>
      <c r="Y188" s="908" t="s">
        <v>51</v>
      </c>
      <c r="Z188" s="800"/>
      <c r="AA188" s="801"/>
      <c r="AB188" s="539"/>
      <c r="AC188" s="539"/>
      <c r="AD188" s="539"/>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491</v>
      </c>
      <c r="AF190" s="430"/>
      <c r="AG190" s="430"/>
      <c r="AH190" s="430"/>
      <c r="AI190" s="430" t="s">
        <v>643</v>
      </c>
      <c r="AJ190" s="430"/>
      <c r="AK190" s="430"/>
      <c r="AL190" s="430"/>
      <c r="AM190" s="430" t="s">
        <v>459</v>
      </c>
      <c r="AN190" s="430"/>
      <c r="AO190" s="430"/>
      <c r="AP190" s="430"/>
      <c r="AQ190" s="505" t="s">
        <v>222</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223</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2">
      <c r="A193" s="329"/>
      <c r="B193" s="331"/>
      <c r="C193" s="332"/>
      <c r="D193" s="332"/>
      <c r="E193" s="332"/>
      <c r="F193" s="333"/>
      <c r="G193" s="907"/>
      <c r="H193" s="399"/>
      <c r="I193" s="399"/>
      <c r="J193" s="399"/>
      <c r="K193" s="399"/>
      <c r="L193" s="399"/>
      <c r="M193" s="399"/>
      <c r="N193" s="399"/>
      <c r="O193" s="400"/>
      <c r="P193" s="465"/>
      <c r="Q193" s="465"/>
      <c r="R193" s="465"/>
      <c r="S193" s="465"/>
      <c r="T193" s="465"/>
      <c r="U193" s="465"/>
      <c r="V193" s="465"/>
      <c r="W193" s="465"/>
      <c r="X193" s="466"/>
      <c r="Y193" s="908" t="s">
        <v>51</v>
      </c>
      <c r="Z193" s="800"/>
      <c r="AA193" s="801"/>
      <c r="AB193" s="539"/>
      <c r="AC193" s="539"/>
      <c r="AD193" s="539"/>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491</v>
      </c>
      <c r="AF195" s="430"/>
      <c r="AG195" s="430"/>
      <c r="AH195" s="430"/>
      <c r="AI195" s="430" t="s">
        <v>643</v>
      </c>
      <c r="AJ195" s="430"/>
      <c r="AK195" s="430"/>
      <c r="AL195" s="430"/>
      <c r="AM195" s="430" t="s">
        <v>459</v>
      </c>
      <c r="AN195" s="430"/>
      <c r="AO195" s="430"/>
      <c r="AP195" s="430"/>
      <c r="AQ195" s="505" t="s">
        <v>222</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223</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2">
      <c r="A198" s="329"/>
      <c r="B198" s="331"/>
      <c r="C198" s="332"/>
      <c r="D198" s="332"/>
      <c r="E198" s="332"/>
      <c r="F198" s="333"/>
      <c r="G198" s="907"/>
      <c r="H198" s="399"/>
      <c r="I198" s="399"/>
      <c r="J198" s="399"/>
      <c r="K198" s="399"/>
      <c r="L198" s="399"/>
      <c r="M198" s="399"/>
      <c r="N198" s="399"/>
      <c r="O198" s="400"/>
      <c r="P198" s="465"/>
      <c r="Q198" s="465"/>
      <c r="R198" s="465"/>
      <c r="S198" s="465"/>
      <c r="T198" s="465"/>
      <c r="U198" s="465"/>
      <c r="V198" s="465"/>
      <c r="W198" s="465"/>
      <c r="X198" s="466"/>
      <c r="Y198" s="908" t="s">
        <v>51</v>
      </c>
      <c r="Z198" s="800"/>
      <c r="AA198" s="801"/>
      <c r="AB198" s="539"/>
      <c r="AC198" s="539"/>
      <c r="AD198" s="539"/>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6" t="s">
        <v>310</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306</v>
      </c>
      <c r="X200" s="570"/>
      <c r="Y200" s="573"/>
      <c r="Z200" s="573"/>
      <c r="AA200" s="574"/>
      <c r="AB200" s="567" t="s">
        <v>11</v>
      </c>
      <c r="AC200" s="564"/>
      <c r="AD200" s="565"/>
      <c r="AE200" s="430" t="s">
        <v>491</v>
      </c>
      <c r="AF200" s="430"/>
      <c r="AG200" s="430"/>
      <c r="AH200" s="430"/>
      <c r="AI200" s="430" t="s">
        <v>643</v>
      </c>
      <c r="AJ200" s="430"/>
      <c r="AK200" s="430"/>
      <c r="AL200" s="430"/>
      <c r="AM200" s="430" t="s">
        <v>459</v>
      </c>
      <c r="AN200" s="430"/>
      <c r="AO200" s="430"/>
      <c r="AP200" s="430"/>
      <c r="AQ200" s="505" t="s">
        <v>222</v>
      </c>
      <c r="AR200" s="506"/>
      <c r="AS200" s="506"/>
      <c r="AT200" s="507"/>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223</v>
      </c>
      <c r="AT201" s="448"/>
      <c r="AU201" s="449"/>
      <c r="AV201" s="449"/>
      <c r="AW201" s="560" t="s">
        <v>170</v>
      </c>
      <c r="AX201" s="561"/>
      <c r="AY201">
        <f t="shared" ref="AY201:AY207" si="10">$AY$200</f>
        <v>0</v>
      </c>
    </row>
    <row r="202" spans="1:60" ht="23.25" hidden="1" customHeight="1" x14ac:dyDescent="0.2">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324</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324</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325</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2">
      <c r="A205" s="581" t="s">
        <v>314</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323</v>
      </c>
      <c r="X205" s="591"/>
      <c r="Y205" s="555" t="s">
        <v>12</v>
      </c>
      <c r="Z205" s="555"/>
      <c r="AA205" s="556"/>
      <c r="AB205" s="557" t="s">
        <v>324</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324</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325</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2">
      <c r="A208" s="605" t="s">
        <v>310</v>
      </c>
      <c r="B208" s="606"/>
      <c r="C208" s="606"/>
      <c r="D208" s="606"/>
      <c r="E208" s="606"/>
      <c r="F208" s="607"/>
      <c r="G208" s="608"/>
      <c r="H208" s="506" t="s">
        <v>140</v>
      </c>
      <c r="I208" s="506"/>
      <c r="J208" s="506"/>
      <c r="K208" s="506"/>
      <c r="L208" s="506"/>
      <c r="M208" s="506"/>
      <c r="N208" s="506"/>
      <c r="O208" s="507"/>
      <c r="P208" s="505" t="s">
        <v>56</v>
      </c>
      <c r="Q208" s="506"/>
      <c r="R208" s="506"/>
      <c r="S208" s="506"/>
      <c r="T208" s="506"/>
      <c r="U208" s="506"/>
      <c r="V208" s="506"/>
      <c r="W208" s="506"/>
      <c r="X208" s="507"/>
      <c r="Y208" s="611"/>
      <c r="Z208" s="612"/>
      <c r="AA208" s="613"/>
      <c r="AB208" s="359" t="s">
        <v>11</v>
      </c>
      <c r="AC208" s="356"/>
      <c r="AD208" s="357"/>
      <c r="AE208" s="151" t="s">
        <v>491</v>
      </c>
      <c r="AF208" s="151"/>
      <c r="AG208" s="151"/>
      <c r="AH208" s="151"/>
      <c r="AI208" s="430" t="s">
        <v>643</v>
      </c>
      <c r="AJ208" s="430"/>
      <c r="AK208" s="430"/>
      <c r="AL208" s="430"/>
      <c r="AM208" s="430" t="s">
        <v>459</v>
      </c>
      <c r="AN208" s="430"/>
      <c r="AO208" s="430"/>
      <c r="AP208" s="430"/>
      <c r="AQ208" s="505" t="s">
        <v>222</v>
      </c>
      <c r="AR208" s="506"/>
      <c r="AS208" s="506"/>
      <c r="AT208" s="507"/>
      <c r="AU208" s="601" t="s">
        <v>129</v>
      </c>
      <c r="AV208" s="602"/>
      <c r="AW208" s="602"/>
      <c r="AX208" s="603"/>
      <c r="AY208">
        <f>COUNTA($H$210)</f>
        <v>0</v>
      </c>
    </row>
    <row r="209" spans="1:51" ht="18.75" hidden="1" customHeight="1" x14ac:dyDescent="0.2">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223</v>
      </c>
      <c r="AT209" s="448"/>
      <c r="AU209" s="445"/>
      <c r="AV209" s="446"/>
      <c r="AW209" s="447" t="s">
        <v>170</v>
      </c>
      <c r="AX209" s="604"/>
      <c r="AY209">
        <f>$AY$208</f>
        <v>0</v>
      </c>
    </row>
    <row r="210" spans="1:51" ht="23.25" hidden="1" customHeight="1" x14ac:dyDescent="0.2">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2">
      <c r="A213" s="660" t="s">
        <v>337</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7" t="s">
        <v>651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c r="AS214" s="676"/>
      <c r="AT214" s="677"/>
      <c r="AU214" s="677"/>
      <c r="AV214" s="677"/>
      <c r="AW214" s="677"/>
      <c r="AX214" s="678"/>
      <c r="AY214">
        <f>COUNTIF($AR$214,"☑")</f>
        <v>0</v>
      </c>
    </row>
    <row r="215" spans="1:51" ht="36.6" customHeight="1" x14ac:dyDescent="0.2">
      <c r="A215" s="666" t="s">
        <v>357</v>
      </c>
      <c r="B215" s="667"/>
      <c r="C215" s="669" t="s">
        <v>226</v>
      </c>
      <c r="D215" s="667"/>
      <c r="E215" s="670" t="s">
        <v>242</v>
      </c>
      <c r="F215" s="671"/>
      <c r="G215" s="672" t="s">
        <v>700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57" customHeight="1" x14ac:dyDescent="0.2">
      <c r="A216" s="668"/>
      <c r="B216" s="656"/>
      <c r="C216" s="655"/>
      <c r="D216" s="656"/>
      <c r="E216" s="469" t="s">
        <v>241</v>
      </c>
      <c r="F216" s="471"/>
      <c r="G216" s="153" t="s">
        <v>701</v>
      </c>
      <c r="H216" s="154"/>
      <c r="I216" s="154"/>
      <c r="J216" s="154"/>
      <c r="K216" s="154"/>
      <c r="L216" s="154"/>
      <c r="M216" s="154"/>
      <c r="N216" s="154"/>
      <c r="O216" s="154"/>
      <c r="P216" s="154"/>
      <c r="Q216" s="154"/>
      <c r="R216" s="154"/>
      <c r="S216" s="154"/>
      <c r="T216" s="154"/>
      <c r="U216" s="154"/>
      <c r="V216" s="155"/>
      <c r="W216" s="644" t="s">
        <v>661</v>
      </c>
      <c r="X216" s="645"/>
      <c r="Y216" s="645"/>
      <c r="Z216" s="645"/>
      <c r="AA216" s="646"/>
      <c r="AB216" s="647" t="s">
        <v>789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1.2" customHeigh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662</v>
      </c>
      <c r="X217" s="651"/>
      <c r="Y217" s="651"/>
      <c r="Z217" s="651"/>
      <c r="AA217" s="652"/>
      <c r="AB217" s="647" t="s">
        <v>790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674</v>
      </c>
      <c r="D218" s="654"/>
      <c r="E218" s="469" t="s">
        <v>353</v>
      </c>
      <c r="F218" s="471"/>
      <c r="G218" s="634" t="s">
        <v>229</v>
      </c>
      <c r="H218" s="635"/>
      <c r="I218" s="635"/>
      <c r="J218" s="657" t="s">
        <v>687</v>
      </c>
      <c r="K218" s="658"/>
      <c r="L218" s="658"/>
      <c r="M218" s="658"/>
      <c r="N218" s="658"/>
      <c r="O218" s="658"/>
      <c r="P218" s="658"/>
      <c r="Q218" s="658"/>
      <c r="R218" s="658"/>
      <c r="S218" s="658"/>
      <c r="T218" s="659"/>
      <c r="U218" s="632" t="s">
        <v>774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1"/>
      <c r="F219" s="333"/>
      <c r="G219" s="634" t="s">
        <v>675</v>
      </c>
      <c r="H219" s="635"/>
      <c r="I219" s="635"/>
      <c r="J219" s="635"/>
      <c r="K219" s="635"/>
      <c r="L219" s="635"/>
      <c r="M219" s="635"/>
      <c r="N219" s="635"/>
      <c r="O219" s="635"/>
      <c r="P219" s="635"/>
      <c r="Q219" s="635"/>
      <c r="R219" s="635"/>
      <c r="S219" s="635"/>
      <c r="T219" s="635"/>
      <c r="U219" s="631" t="s">
        <v>774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4"/>
      <c r="F220" s="336"/>
      <c r="G220" s="634" t="s">
        <v>662</v>
      </c>
      <c r="H220" s="635"/>
      <c r="I220" s="635"/>
      <c r="J220" s="635"/>
      <c r="K220" s="635"/>
      <c r="L220" s="635"/>
      <c r="M220" s="635"/>
      <c r="N220" s="635"/>
      <c r="O220" s="635"/>
      <c r="P220" s="635"/>
      <c r="Q220" s="635"/>
      <c r="R220" s="635"/>
      <c r="S220" s="635"/>
      <c r="T220" s="635"/>
      <c r="U220" s="159" t="s">
        <v>774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0"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702</v>
      </c>
      <c r="AE223" s="721"/>
      <c r="AF223" s="721"/>
      <c r="AG223" s="722" t="s">
        <v>754</v>
      </c>
      <c r="AH223" s="723"/>
      <c r="AI223" s="723"/>
      <c r="AJ223" s="723"/>
      <c r="AK223" s="723"/>
      <c r="AL223" s="723"/>
      <c r="AM223" s="723"/>
      <c r="AN223" s="723"/>
      <c r="AO223" s="723"/>
      <c r="AP223" s="723"/>
      <c r="AQ223" s="723"/>
      <c r="AR223" s="723"/>
      <c r="AS223" s="723"/>
      <c r="AT223" s="723"/>
      <c r="AU223" s="723"/>
      <c r="AV223" s="723"/>
      <c r="AW223" s="723"/>
      <c r="AX223" s="724"/>
    </row>
    <row r="224" spans="1:51" ht="45.9"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702</v>
      </c>
      <c r="AE224" s="702"/>
      <c r="AF224" s="702"/>
      <c r="AG224" s="728" t="s">
        <v>703</v>
      </c>
      <c r="AH224" s="729"/>
      <c r="AI224" s="729"/>
      <c r="AJ224" s="729"/>
      <c r="AK224" s="729"/>
      <c r="AL224" s="729"/>
      <c r="AM224" s="729"/>
      <c r="AN224" s="729"/>
      <c r="AO224" s="729"/>
      <c r="AP224" s="729"/>
      <c r="AQ224" s="729"/>
      <c r="AR224" s="729"/>
      <c r="AS224" s="729"/>
      <c r="AT224" s="729"/>
      <c r="AU224" s="729"/>
      <c r="AV224" s="729"/>
      <c r="AW224" s="729"/>
      <c r="AX224" s="730"/>
    </row>
    <row r="225" spans="1:50" ht="36.6"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702</v>
      </c>
      <c r="AE225" s="735"/>
      <c r="AF225" s="735"/>
      <c r="AG225" s="692" t="s">
        <v>793</v>
      </c>
      <c r="AH225" s="399"/>
      <c r="AI225" s="399"/>
      <c r="AJ225" s="399"/>
      <c r="AK225" s="399"/>
      <c r="AL225" s="399"/>
      <c r="AM225" s="399"/>
      <c r="AN225" s="399"/>
      <c r="AO225" s="399"/>
      <c r="AP225" s="399"/>
      <c r="AQ225" s="399"/>
      <c r="AR225" s="399"/>
      <c r="AS225" s="399"/>
      <c r="AT225" s="399"/>
      <c r="AU225" s="399"/>
      <c r="AV225" s="399"/>
      <c r="AW225" s="399"/>
      <c r="AX225" s="693"/>
    </row>
    <row r="226" spans="1:50" ht="34.79999999999999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702</v>
      </c>
      <c r="AE226" s="690"/>
      <c r="AF226" s="690"/>
      <c r="AG226" s="376" t="s">
        <v>788</v>
      </c>
      <c r="AH226" s="154"/>
      <c r="AI226" s="154"/>
      <c r="AJ226" s="154"/>
      <c r="AK226" s="154"/>
      <c r="AL226" s="154"/>
      <c r="AM226" s="154"/>
      <c r="AN226" s="154"/>
      <c r="AO226" s="154"/>
      <c r="AP226" s="154"/>
      <c r="AQ226" s="154"/>
      <c r="AR226" s="154"/>
      <c r="AS226" s="154"/>
      <c r="AT226" s="154"/>
      <c r="AU226" s="154"/>
      <c r="AV226" s="154"/>
      <c r="AW226" s="154"/>
      <c r="AX226" s="691"/>
    </row>
    <row r="227" spans="1:50" ht="34.799999999999997" customHeight="1" x14ac:dyDescent="0.2">
      <c r="A227" s="680"/>
      <c r="B227" s="681"/>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704</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34.799999999999997" customHeight="1" x14ac:dyDescent="0.2">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784</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32.4"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702</v>
      </c>
      <c r="AE229" s="754"/>
      <c r="AF229" s="754"/>
      <c r="AG229" s="755" t="s">
        <v>706</v>
      </c>
      <c r="AH229" s="756"/>
      <c r="AI229" s="756"/>
      <c r="AJ229" s="756"/>
      <c r="AK229" s="756"/>
      <c r="AL229" s="756"/>
      <c r="AM229" s="756"/>
      <c r="AN229" s="756"/>
      <c r="AO229" s="756"/>
      <c r="AP229" s="756"/>
      <c r="AQ229" s="756"/>
      <c r="AR229" s="756"/>
      <c r="AS229" s="756"/>
      <c r="AT229" s="756"/>
      <c r="AU229" s="756"/>
      <c r="AV229" s="756"/>
      <c r="AW229" s="756"/>
      <c r="AX229" s="757"/>
    </row>
    <row r="230" spans="1:50" ht="57"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702</v>
      </c>
      <c r="AE230" s="702"/>
      <c r="AF230" s="702"/>
      <c r="AG230" s="728" t="s">
        <v>776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705</v>
      </c>
      <c r="AE231" s="702"/>
      <c r="AF231" s="702"/>
      <c r="AG231" s="728" t="s">
        <v>705</v>
      </c>
      <c r="AH231" s="729"/>
      <c r="AI231" s="729"/>
      <c r="AJ231" s="729"/>
      <c r="AK231" s="729"/>
      <c r="AL231" s="729"/>
      <c r="AM231" s="729"/>
      <c r="AN231" s="729"/>
      <c r="AO231" s="729"/>
      <c r="AP231" s="729"/>
      <c r="AQ231" s="729"/>
      <c r="AR231" s="729"/>
      <c r="AS231" s="729"/>
      <c r="AT231" s="729"/>
      <c r="AU231" s="729"/>
      <c r="AV231" s="729"/>
      <c r="AW231" s="729"/>
      <c r="AX231" s="730"/>
    </row>
    <row r="232" spans="1:50" ht="33.6"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702</v>
      </c>
      <c r="AE232" s="702"/>
      <c r="AF232" s="702"/>
      <c r="AG232" s="728" t="s">
        <v>755</v>
      </c>
      <c r="AH232" s="729"/>
      <c r="AI232" s="729"/>
      <c r="AJ232" s="729"/>
      <c r="AK232" s="729"/>
      <c r="AL232" s="729"/>
      <c r="AM232" s="729"/>
      <c r="AN232" s="729"/>
      <c r="AO232" s="729"/>
      <c r="AP232" s="729"/>
      <c r="AQ232" s="729"/>
      <c r="AR232" s="729"/>
      <c r="AS232" s="729"/>
      <c r="AT232" s="729"/>
      <c r="AU232" s="729"/>
      <c r="AV232" s="729"/>
      <c r="AW232" s="729"/>
      <c r="AX232" s="730"/>
    </row>
    <row r="233" spans="1:50" ht="81.75" customHeight="1" x14ac:dyDescent="0.2">
      <c r="A233" s="680"/>
      <c r="B233" s="682"/>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702</v>
      </c>
      <c r="AE233" s="735"/>
      <c r="AF233" s="735"/>
      <c r="AG233" s="750" t="s">
        <v>772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705</v>
      </c>
      <c r="AE234" s="702"/>
      <c r="AF234" s="703"/>
      <c r="AG234" s="728" t="s">
        <v>687</v>
      </c>
      <c r="AH234" s="729"/>
      <c r="AI234" s="729"/>
      <c r="AJ234" s="729"/>
      <c r="AK234" s="729"/>
      <c r="AL234" s="729"/>
      <c r="AM234" s="729"/>
      <c r="AN234" s="729"/>
      <c r="AO234" s="729"/>
      <c r="AP234" s="729"/>
      <c r="AQ234" s="729"/>
      <c r="AR234" s="729"/>
      <c r="AS234" s="729"/>
      <c r="AT234" s="729"/>
      <c r="AU234" s="729"/>
      <c r="AV234" s="729"/>
      <c r="AW234" s="729"/>
      <c r="AX234" s="730"/>
    </row>
    <row r="235" spans="1:50" ht="48.9" customHeight="1" x14ac:dyDescent="0.2">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702</v>
      </c>
      <c r="AE235" s="743"/>
      <c r="AF235" s="744"/>
      <c r="AG235" s="745" t="s">
        <v>707</v>
      </c>
      <c r="AH235" s="746"/>
      <c r="AI235" s="746"/>
      <c r="AJ235" s="746"/>
      <c r="AK235" s="746"/>
      <c r="AL235" s="746"/>
      <c r="AM235" s="746"/>
      <c r="AN235" s="746"/>
      <c r="AO235" s="746"/>
      <c r="AP235" s="746"/>
      <c r="AQ235" s="746"/>
      <c r="AR235" s="746"/>
      <c r="AS235" s="746"/>
      <c r="AT235" s="746"/>
      <c r="AU235" s="746"/>
      <c r="AV235" s="746"/>
      <c r="AW235" s="746"/>
      <c r="AX235" s="747"/>
    </row>
    <row r="236" spans="1:50" ht="95.4" customHeight="1" x14ac:dyDescent="0.2">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702</v>
      </c>
      <c r="AE236" s="754"/>
      <c r="AF236" s="764"/>
      <c r="AG236" s="755" t="s">
        <v>792</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705</v>
      </c>
      <c r="AE237" s="769"/>
      <c r="AF237" s="769"/>
      <c r="AG237" s="728" t="s">
        <v>705</v>
      </c>
      <c r="AH237" s="729"/>
      <c r="AI237" s="729"/>
      <c r="AJ237" s="729"/>
      <c r="AK237" s="729"/>
      <c r="AL237" s="729"/>
      <c r="AM237" s="729"/>
      <c r="AN237" s="729"/>
      <c r="AO237" s="729"/>
      <c r="AP237" s="729"/>
      <c r="AQ237" s="729"/>
      <c r="AR237" s="729"/>
      <c r="AS237" s="729"/>
      <c r="AT237" s="729"/>
      <c r="AU237" s="729"/>
      <c r="AV237" s="729"/>
      <c r="AW237" s="729"/>
      <c r="AX237" s="730"/>
    </row>
    <row r="238" spans="1:50" ht="101.4" customHeight="1" x14ac:dyDescent="0.2">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702</v>
      </c>
      <c r="AE238" s="702"/>
      <c r="AF238" s="702"/>
      <c r="AG238" s="728" t="s">
        <v>708</v>
      </c>
      <c r="AH238" s="729"/>
      <c r="AI238" s="729"/>
      <c r="AJ238" s="729"/>
      <c r="AK238" s="729"/>
      <c r="AL238" s="729"/>
      <c r="AM238" s="729"/>
      <c r="AN238" s="729"/>
      <c r="AO238" s="729"/>
      <c r="AP238" s="729"/>
      <c r="AQ238" s="729"/>
      <c r="AR238" s="729"/>
      <c r="AS238" s="729"/>
      <c r="AT238" s="729"/>
      <c r="AU238" s="729"/>
      <c r="AV238" s="729"/>
      <c r="AW238" s="729"/>
      <c r="AX238" s="730"/>
    </row>
    <row r="239" spans="1:50" ht="66"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702</v>
      </c>
      <c r="AE239" s="702"/>
      <c r="AF239" s="702"/>
      <c r="AG239" s="758" t="s">
        <v>709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705</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5"/>
      <c r="B241" s="776"/>
      <c r="C241" s="119" t="s">
        <v>0</v>
      </c>
      <c r="D241" s="120"/>
      <c r="E241" s="120"/>
      <c r="F241" s="120"/>
      <c r="G241" s="120"/>
      <c r="H241" s="120"/>
      <c r="I241" s="120"/>
      <c r="J241" s="120"/>
      <c r="K241" s="120"/>
      <c r="L241" s="120"/>
      <c r="M241" s="120"/>
      <c r="N241" s="120"/>
      <c r="O241" s="116" t="s">
        <v>680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hidden="1" customHeight="1" x14ac:dyDescent="0.2">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777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2.4" customHeight="1" thickBot="1" x14ac:dyDescent="0.25">
      <c r="A250" s="127" t="s">
        <v>782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5.9" customHeight="1" thickBot="1" x14ac:dyDescent="0.25">
      <c r="A252" s="133" t="s">
        <v>132</v>
      </c>
      <c r="B252" s="134"/>
      <c r="C252" s="134"/>
      <c r="D252" s="134"/>
      <c r="E252" s="135"/>
      <c r="F252" s="136" t="s">
        <v>787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48.6" customHeight="1" thickBot="1" x14ac:dyDescent="0.25">
      <c r="A254" s="133" t="s">
        <v>783</v>
      </c>
      <c r="B254" s="134"/>
      <c r="C254" s="134"/>
      <c r="D254" s="134"/>
      <c r="E254" s="135"/>
      <c r="F254" s="789" t="s">
        <v>791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81.599999999999994" customHeight="1" thickBot="1" x14ac:dyDescent="0.25">
      <c r="A256" s="795" t="s">
        <v>710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351</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350</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349</v>
      </c>
      <c r="B260" s="151"/>
      <c r="C260" s="151"/>
      <c r="D260" s="151"/>
      <c r="E260" s="785" t="s">
        <v>711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348</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347</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346</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345</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344</v>
      </c>
      <c r="B265" s="151"/>
      <c r="C265" s="151"/>
      <c r="D265" s="151"/>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491</v>
      </c>
      <c r="B266" s="151"/>
      <c r="C266" s="151"/>
      <c r="D266" s="151"/>
      <c r="E266" s="804" t="s">
        <v>683</v>
      </c>
      <c r="F266" s="805"/>
      <c r="G266" s="805"/>
      <c r="H266" s="92" t="str">
        <f>IF(E266="","","-")</f>
        <v>-</v>
      </c>
      <c r="I266" s="805"/>
      <c r="J266" s="805"/>
      <c r="K266" s="92" t="str">
        <f>IF(I266="","","-")</f>
        <v/>
      </c>
      <c r="L266" s="121"/>
      <c r="M266" s="121"/>
      <c r="N266" s="92" t="str">
        <f>IF(O266="","","-")</f>
        <v>-</v>
      </c>
      <c r="O266" s="802">
        <v>5</v>
      </c>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671</v>
      </c>
      <c r="B267" s="151"/>
      <c r="C267" s="151"/>
      <c r="D267" s="151"/>
      <c r="E267" s="804" t="s">
        <v>683</v>
      </c>
      <c r="F267" s="805"/>
      <c r="G267" s="805"/>
      <c r="H267" s="92"/>
      <c r="I267" s="805"/>
      <c r="J267" s="805"/>
      <c r="K267" s="92"/>
      <c r="L267" s="121">
        <v>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459</v>
      </c>
      <c r="B268" s="151"/>
      <c r="C268" s="151"/>
      <c r="D268" s="151"/>
      <c r="E268" s="807">
        <v>2021</v>
      </c>
      <c r="F268" s="152"/>
      <c r="G268" s="805" t="s">
        <v>682</v>
      </c>
      <c r="H268" s="805"/>
      <c r="I268" s="805"/>
      <c r="J268" s="152">
        <v>20</v>
      </c>
      <c r="K268" s="152"/>
      <c r="L268" s="121">
        <v>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338</v>
      </c>
      <c r="B269" s="262"/>
      <c r="C269" s="262"/>
      <c r="D269" s="262"/>
      <c r="E269" s="262"/>
      <c r="F269" s="263"/>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41.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340</v>
      </c>
      <c r="B308" s="812"/>
      <c r="C308" s="812"/>
      <c r="D308" s="812"/>
      <c r="E308" s="812"/>
      <c r="F308" s="813"/>
      <c r="G308" s="817" t="s">
        <v>728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41.4" customHeight="1" x14ac:dyDescent="0.2">
      <c r="A310" s="814"/>
      <c r="B310" s="815"/>
      <c r="C310" s="815"/>
      <c r="D310" s="815"/>
      <c r="E310" s="815"/>
      <c r="F310" s="816"/>
      <c r="G310" s="838" t="s">
        <v>735</v>
      </c>
      <c r="H310" s="839"/>
      <c r="I310" s="839"/>
      <c r="J310" s="839"/>
      <c r="K310" s="840"/>
      <c r="L310" s="841" t="s">
        <v>737</v>
      </c>
      <c r="M310" s="842"/>
      <c r="N310" s="842"/>
      <c r="O310" s="842"/>
      <c r="P310" s="842"/>
      <c r="Q310" s="842"/>
      <c r="R310" s="842"/>
      <c r="S310" s="842"/>
      <c r="T310" s="842"/>
      <c r="U310" s="842"/>
      <c r="V310" s="842"/>
      <c r="W310" s="842"/>
      <c r="X310" s="843"/>
      <c r="Y310" s="844">
        <v>6.8</v>
      </c>
      <c r="Z310" s="845"/>
      <c r="AA310" s="845"/>
      <c r="AB310" s="846"/>
      <c r="AC310" s="838" t="s">
        <v>735</v>
      </c>
      <c r="AD310" s="839"/>
      <c r="AE310" s="839"/>
      <c r="AF310" s="839"/>
      <c r="AG310" s="840"/>
      <c r="AH310" s="841" t="s">
        <v>779</v>
      </c>
      <c r="AI310" s="842"/>
      <c r="AJ310" s="842"/>
      <c r="AK310" s="842"/>
      <c r="AL310" s="842"/>
      <c r="AM310" s="842"/>
      <c r="AN310" s="842"/>
      <c r="AO310" s="842"/>
      <c r="AP310" s="842"/>
      <c r="AQ310" s="842"/>
      <c r="AR310" s="842"/>
      <c r="AS310" s="842"/>
      <c r="AT310" s="843"/>
      <c r="AU310" s="844">
        <v>2.6</v>
      </c>
      <c r="AV310" s="845"/>
      <c r="AW310" s="845"/>
      <c r="AX310" s="847"/>
    </row>
    <row r="311" spans="1:50" ht="24.75" hidden="1" customHeight="1" x14ac:dyDescent="0.2">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2.6</v>
      </c>
      <c r="AV320" s="854"/>
      <c r="AW320" s="854"/>
      <c r="AX320" s="856"/>
    </row>
    <row r="321" spans="1:51" ht="24.75" customHeight="1" x14ac:dyDescent="0.2">
      <c r="A321" s="814"/>
      <c r="B321" s="815"/>
      <c r="C321" s="815"/>
      <c r="D321" s="815"/>
      <c r="E321" s="815"/>
      <c r="F321" s="816"/>
      <c r="G321" s="817" t="s">
        <v>729</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731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2">
      <c r="A323" s="814"/>
      <c r="B323" s="815"/>
      <c r="C323" s="815"/>
      <c r="D323" s="815"/>
      <c r="E323" s="815"/>
      <c r="F323" s="816"/>
      <c r="G323" s="838" t="s">
        <v>734</v>
      </c>
      <c r="H323" s="839"/>
      <c r="I323" s="839"/>
      <c r="J323" s="839"/>
      <c r="K323" s="840"/>
      <c r="L323" s="841" t="s">
        <v>733</v>
      </c>
      <c r="M323" s="842"/>
      <c r="N323" s="842"/>
      <c r="O323" s="842"/>
      <c r="P323" s="842"/>
      <c r="Q323" s="842"/>
      <c r="R323" s="842"/>
      <c r="S323" s="842"/>
      <c r="T323" s="842"/>
      <c r="U323" s="842"/>
      <c r="V323" s="842"/>
      <c r="W323" s="842"/>
      <c r="X323" s="843"/>
      <c r="Y323" s="844">
        <v>1.7</v>
      </c>
      <c r="Z323" s="845"/>
      <c r="AA323" s="845"/>
      <c r="AB323" s="846"/>
      <c r="AC323" s="838"/>
      <c r="AD323" s="839"/>
      <c r="AE323" s="839"/>
      <c r="AF323" s="839"/>
      <c r="AG323" s="840"/>
      <c r="AH323" s="841" t="s">
        <v>732</v>
      </c>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1.7</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customHeight="1" x14ac:dyDescent="0.2">
      <c r="A334" s="814"/>
      <c r="B334" s="815"/>
      <c r="C334" s="815"/>
      <c r="D334" s="815"/>
      <c r="E334" s="815"/>
      <c r="F334" s="816"/>
      <c r="G334" s="817" t="s">
        <v>740</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763</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customHeight="1" x14ac:dyDescent="0.2">
      <c r="A336" s="814"/>
      <c r="B336" s="815"/>
      <c r="C336" s="815"/>
      <c r="D336" s="815"/>
      <c r="E336" s="815"/>
      <c r="F336" s="816"/>
      <c r="G336" s="838"/>
      <c r="H336" s="839"/>
      <c r="I336" s="839"/>
      <c r="J336" s="839"/>
      <c r="K336" s="840"/>
      <c r="L336" s="841" t="s">
        <v>732</v>
      </c>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t="s">
        <v>732</v>
      </c>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customHeight="1" x14ac:dyDescent="0.2">
      <c r="A347" s="814"/>
      <c r="B347" s="815"/>
      <c r="C347" s="815"/>
      <c r="D347" s="815"/>
      <c r="E347" s="815"/>
      <c r="F347" s="816"/>
      <c r="G347" s="817" t="s">
        <v>764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741</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customHeight="1" x14ac:dyDescent="0.2">
      <c r="A349" s="814"/>
      <c r="B349" s="815"/>
      <c r="C349" s="815"/>
      <c r="D349" s="815"/>
      <c r="E349" s="815"/>
      <c r="F349" s="816"/>
      <c r="G349" s="838"/>
      <c r="H349" s="839"/>
      <c r="I349" s="839"/>
      <c r="J349" s="839"/>
      <c r="K349" s="840"/>
      <c r="L349" s="841" t="s">
        <v>732</v>
      </c>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t="s">
        <v>732</v>
      </c>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5">
      <c r="A360" s="857" t="s">
        <v>652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305</v>
      </c>
      <c r="AM360" s="861"/>
      <c r="AN360" s="861"/>
      <c r="AO360" s="94" t="s">
        <v>736</v>
      </c>
      <c r="AP360" s="21"/>
      <c r="AQ360" s="21"/>
      <c r="AR360" s="21"/>
      <c r="AS360" s="21"/>
      <c r="AT360" s="21"/>
      <c r="AU360" s="21"/>
      <c r="AV360" s="21"/>
      <c r="AW360" s="21"/>
      <c r="AX360" s="22"/>
      <c r="AY360">
        <f>COUNTIF($AO$360,"☑")</f>
        <v>1</v>
      </c>
    </row>
    <row r="361" spans="1:51" ht="17.10000000000000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4.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304</v>
      </c>
      <c r="AD365" s="863"/>
      <c r="AE365" s="863"/>
      <c r="AF365" s="863"/>
      <c r="AG365" s="863"/>
      <c r="AH365" s="864" t="s">
        <v>322</v>
      </c>
      <c r="AI365" s="862"/>
      <c r="AJ365" s="862"/>
      <c r="AK365" s="862"/>
      <c r="AL365" s="862" t="s">
        <v>19</v>
      </c>
      <c r="AM365" s="862"/>
      <c r="AN365" s="862"/>
      <c r="AO365" s="866"/>
      <c r="AP365" s="887" t="s">
        <v>273</v>
      </c>
      <c r="AQ365" s="887"/>
      <c r="AR365" s="887"/>
      <c r="AS365" s="887"/>
      <c r="AT365" s="887"/>
      <c r="AU365" s="887"/>
      <c r="AV365" s="887"/>
      <c r="AW365" s="887"/>
      <c r="AX365" s="887"/>
    </row>
    <row r="366" spans="1:51" ht="41.4" customHeight="1" x14ac:dyDescent="0.2">
      <c r="A366" s="873">
        <v>1</v>
      </c>
      <c r="B366" s="873">
        <v>1</v>
      </c>
      <c r="C366" s="874" t="s">
        <v>750</v>
      </c>
      <c r="D366" s="875"/>
      <c r="E366" s="875"/>
      <c r="F366" s="875"/>
      <c r="G366" s="875"/>
      <c r="H366" s="875"/>
      <c r="I366" s="875"/>
      <c r="J366" s="876">
        <v>7011001064654</v>
      </c>
      <c r="K366" s="877"/>
      <c r="L366" s="877"/>
      <c r="M366" s="877"/>
      <c r="N366" s="877"/>
      <c r="O366" s="877"/>
      <c r="P366" s="878" t="s">
        <v>738</v>
      </c>
      <c r="Q366" s="879"/>
      <c r="R366" s="879"/>
      <c r="S366" s="879"/>
      <c r="T366" s="879"/>
      <c r="U366" s="879"/>
      <c r="V366" s="879"/>
      <c r="W366" s="879"/>
      <c r="X366" s="879"/>
      <c r="Y366" s="880">
        <v>6.8</v>
      </c>
      <c r="Z366" s="881"/>
      <c r="AA366" s="881"/>
      <c r="AB366" s="882"/>
      <c r="AC366" s="883" t="s">
        <v>330</v>
      </c>
      <c r="AD366" s="884"/>
      <c r="AE366" s="884"/>
      <c r="AF366" s="884"/>
      <c r="AG366" s="884"/>
      <c r="AH366" s="867">
        <v>6</v>
      </c>
      <c r="AI366" s="868"/>
      <c r="AJ366" s="868"/>
      <c r="AK366" s="868"/>
      <c r="AL366" s="869" t="s">
        <v>727</v>
      </c>
      <c r="AM366" s="870"/>
      <c r="AN366" s="870"/>
      <c r="AO366" s="871"/>
      <c r="AP366" s="872"/>
      <c r="AQ366" s="872"/>
      <c r="AR366" s="872"/>
      <c r="AS366" s="872"/>
      <c r="AT366" s="872"/>
      <c r="AU366" s="872"/>
      <c r="AV366" s="872"/>
      <c r="AW366" s="872"/>
      <c r="AX366" s="872"/>
    </row>
    <row r="367" spans="1:51" ht="30" hidden="1" customHeight="1" x14ac:dyDescent="0.2">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2">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2">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2">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2">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2">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2">
      <c r="A373" s="873">
        <v>8</v>
      </c>
      <c r="B373" s="873">
        <v>1</v>
      </c>
      <c r="C373" s="874"/>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2">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2">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304</v>
      </c>
      <c r="AD398" s="863"/>
      <c r="AE398" s="863"/>
      <c r="AF398" s="863"/>
      <c r="AG398" s="863"/>
      <c r="AH398" s="864" t="s">
        <v>322</v>
      </c>
      <c r="AI398" s="862"/>
      <c r="AJ398" s="862"/>
      <c r="AK398" s="862"/>
      <c r="AL398" s="862" t="s">
        <v>19</v>
      </c>
      <c r="AM398" s="862"/>
      <c r="AN398" s="862"/>
      <c r="AO398" s="866"/>
      <c r="AP398" s="887" t="s">
        <v>273</v>
      </c>
      <c r="AQ398" s="887"/>
      <c r="AR398" s="887"/>
      <c r="AS398" s="887"/>
      <c r="AT398" s="887"/>
      <c r="AU398" s="887"/>
      <c r="AV398" s="887"/>
      <c r="AW398" s="887"/>
      <c r="AX398" s="887"/>
      <c r="AY398">
        <f>$AY$396</f>
        <v>1</v>
      </c>
    </row>
    <row r="399" spans="1:51" ht="30" customHeight="1" x14ac:dyDescent="0.2">
      <c r="A399" s="873">
        <v>1</v>
      </c>
      <c r="B399" s="873">
        <v>1</v>
      </c>
      <c r="C399" s="874" t="s">
        <v>739</v>
      </c>
      <c r="D399" s="875"/>
      <c r="E399" s="875"/>
      <c r="F399" s="875"/>
      <c r="G399" s="875"/>
      <c r="H399" s="875"/>
      <c r="I399" s="875"/>
      <c r="J399" s="876">
        <v>5010401087309</v>
      </c>
      <c r="K399" s="877"/>
      <c r="L399" s="877"/>
      <c r="M399" s="877"/>
      <c r="N399" s="877"/>
      <c r="O399" s="877"/>
      <c r="P399" s="878" t="s">
        <v>780</v>
      </c>
      <c r="Q399" s="879"/>
      <c r="R399" s="879"/>
      <c r="S399" s="879"/>
      <c r="T399" s="879"/>
      <c r="U399" s="879"/>
      <c r="V399" s="879"/>
      <c r="W399" s="879"/>
      <c r="X399" s="879"/>
      <c r="Y399" s="880">
        <v>2.6</v>
      </c>
      <c r="Z399" s="881"/>
      <c r="AA399" s="881"/>
      <c r="AB399" s="882"/>
      <c r="AC399" s="883" t="s">
        <v>333</v>
      </c>
      <c r="AD399" s="884"/>
      <c r="AE399" s="884"/>
      <c r="AF399" s="884"/>
      <c r="AG399" s="884"/>
      <c r="AH399" s="867" t="s">
        <v>749</v>
      </c>
      <c r="AI399" s="868"/>
      <c r="AJ399" s="868"/>
      <c r="AK399" s="868"/>
      <c r="AL399" s="869" t="s">
        <v>749</v>
      </c>
      <c r="AM399" s="870"/>
      <c r="AN399" s="870"/>
      <c r="AO399" s="871"/>
      <c r="AP399" s="872"/>
      <c r="AQ399" s="872"/>
      <c r="AR399" s="872"/>
      <c r="AS399" s="872"/>
      <c r="AT399" s="872"/>
      <c r="AU399" s="872"/>
      <c r="AV399" s="872"/>
      <c r="AW399" s="872"/>
      <c r="AX399" s="872"/>
      <c r="AY399">
        <f>$AY$396</f>
        <v>1</v>
      </c>
    </row>
    <row r="400" spans="1:51" ht="30" hidden="1" customHeight="1" x14ac:dyDescent="0.2">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2">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2">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2">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2">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304</v>
      </c>
      <c r="AD431" s="863"/>
      <c r="AE431" s="863"/>
      <c r="AF431" s="863"/>
      <c r="AG431" s="863"/>
      <c r="AH431" s="864" t="s">
        <v>322</v>
      </c>
      <c r="AI431" s="862"/>
      <c r="AJ431" s="862"/>
      <c r="AK431" s="862"/>
      <c r="AL431" s="862" t="s">
        <v>19</v>
      </c>
      <c r="AM431" s="862"/>
      <c r="AN431" s="862"/>
      <c r="AO431" s="866"/>
      <c r="AP431" s="887" t="s">
        <v>273</v>
      </c>
      <c r="AQ431" s="887"/>
      <c r="AR431" s="887"/>
      <c r="AS431" s="887"/>
      <c r="AT431" s="887"/>
      <c r="AU431" s="887"/>
      <c r="AV431" s="887"/>
      <c r="AW431" s="887"/>
      <c r="AX431" s="887"/>
      <c r="AY431">
        <f>$AY$429</f>
        <v>1</v>
      </c>
    </row>
    <row r="432" spans="1:51" ht="30" customHeight="1" x14ac:dyDescent="0.2">
      <c r="A432" s="873">
        <v>1</v>
      </c>
      <c r="B432" s="873">
        <v>1</v>
      </c>
      <c r="C432" s="874" t="s">
        <v>742</v>
      </c>
      <c r="D432" s="875"/>
      <c r="E432" s="875"/>
      <c r="F432" s="875"/>
      <c r="G432" s="875"/>
      <c r="H432" s="875"/>
      <c r="I432" s="875"/>
      <c r="J432" s="876">
        <v>3010001049917</v>
      </c>
      <c r="K432" s="877"/>
      <c r="L432" s="877"/>
      <c r="M432" s="877"/>
      <c r="N432" s="877"/>
      <c r="O432" s="877"/>
      <c r="P432" s="878" t="s">
        <v>745</v>
      </c>
      <c r="Q432" s="879"/>
      <c r="R432" s="879"/>
      <c r="S432" s="879"/>
      <c r="T432" s="879"/>
      <c r="U432" s="879"/>
      <c r="V432" s="879"/>
      <c r="W432" s="879"/>
      <c r="X432" s="879"/>
      <c r="Y432" s="880">
        <v>1.7</v>
      </c>
      <c r="Z432" s="881"/>
      <c r="AA432" s="881"/>
      <c r="AB432" s="882"/>
      <c r="AC432" s="883" t="s">
        <v>332</v>
      </c>
      <c r="AD432" s="884"/>
      <c r="AE432" s="884"/>
      <c r="AF432" s="884"/>
      <c r="AG432" s="884"/>
      <c r="AH432" s="867" t="s">
        <v>749</v>
      </c>
      <c r="AI432" s="868"/>
      <c r="AJ432" s="868"/>
      <c r="AK432" s="868"/>
      <c r="AL432" s="869" t="s">
        <v>749</v>
      </c>
      <c r="AM432" s="870"/>
      <c r="AN432" s="870"/>
      <c r="AO432" s="871"/>
      <c r="AP432" s="872"/>
      <c r="AQ432" s="872"/>
      <c r="AR432" s="872"/>
      <c r="AS432" s="872"/>
      <c r="AT432" s="872"/>
      <c r="AU432" s="872"/>
      <c r="AV432" s="872"/>
      <c r="AW432" s="872"/>
      <c r="AX432" s="872"/>
      <c r="AY432">
        <f>$AY$429</f>
        <v>1</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304</v>
      </c>
      <c r="AD464" s="863"/>
      <c r="AE464" s="863"/>
      <c r="AF464" s="863"/>
      <c r="AG464" s="863"/>
      <c r="AH464" s="864" t="s">
        <v>322</v>
      </c>
      <c r="AI464" s="862"/>
      <c r="AJ464" s="862"/>
      <c r="AK464" s="862"/>
      <c r="AL464" s="862" t="s">
        <v>19</v>
      </c>
      <c r="AM464" s="862"/>
      <c r="AN464" s="862"/>
      <c r="AO464" s="866"/>
      <c r="AP464" s="887" t="s">
        <v>273</v>
      </c>
      <c r="AQ464" s="887"/>
      <c r="AR464" s="887"/>
      <c r="AS464" s="887"/>
      <c r="AT464" s="887"/>
      <c r="AU464" s="887"/>
      <c r="AV464" s="887"/>
      <c r="AW464" s="887"/>
      <c r="AX464" s="887"/>
      <c r="AY464">
        <f>$AY$462</f>
        <v>1</v>
      </c>
    </row>
    <row r="465" spans="1:51" ht="35.4" customHeight="1" x14ac:dyDescent="0.2">
      <c r="A465" s="873">
        <v>1</v>
      </c>
      <c r="B465" s="873">
        <v>1</v>
      </c>
      <c r="C465" s="874" t="s">
        <v>743</v>
      </c>
      <c r="D465" s="875"/>
      <c r="E465" s="875"/>
      <c r="F465" s="875"/>
      <c r="G465" s="875"/>
      <c r="H465" s="875"/>
      <c r="I465" s="875"/>
      <c r="J465" s="876">
        <v>5010401087309</v>
      </c>
      <c r="K465" s="877"/>
      <c r="L465" s="877"/>
      <c r="M465" s="877"/>
      <c r="N465" s="877"/>
      <c r="O465" s="877"/>
      <c r="P465" s="878" t="s">
        <v>746</v>
      </c>
      <c r="Q465" s="879"/>
      <c r="R465" s="879"/>
      <c r="S465" s="879"/>
      <c r="T465" s="879"/>
      <c r="U465" s="879"/>
      <c r="V465" s="879"/>
      <c r="W465" s="879"/>
      <c r="X465" s="879"/>
      <c r="Y465" s="880">
        <v>1</v>
      </c>
      <c r="Z465" s="881"/>
      <c r="AA465" s="881"/>
      <c r="AB465" s="882"/>
      <c r="AC465" s="883" t="s">
        <v>332</v>
      </c>
      <c r="AD465" s="884"/>
      <c r="AE465" s="884"/>
      <c r="AF465" s="884"/>
      <c r="AG465" s="884"/>
      <c r="AH465" s="867" t="s">
        <v>749</v>
      </c>
      <c r="AI465" s="868"/>
      <c r="AJ465" s="868"/>
      <c r="AK465" s="868"/>
      <c r="AL465" s="869" t="s">
        <v>749</v>
      </c>
      <c r="AM465" s="870"/>
      <c r="AN465" s="870"/>
      <c r="AO465" s="871"/>
      <c r="AP465" s="872"/>
      <c r="AQ465" s="872"/>
      <c r="AR465" s="872"/>
      <c r="AS465" s="872"/>
      <c r="AT465" s="872"/>
      <c r="AU465" s="872"/>
      <c r="AV465" s="872"/>
      <c r="AW465" s="872"/>
      <c r="AX465" s="872"/>
      <c r="AY465">
        <f>$AY$462</f>
        <v>1</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304</v>
      </c>
      <c r="AD497" s="863"/>
      <c r="AE497" s="863"/>
      <c r="AF497" s="863"/>
      <c r="AG497" s="863"/>
      <c r="AH497" s="864" t="s">
        <v>322</v>
      </c>
      <c r="AI497" s="862"/>
      <c r="AJ497" s="862"/>
      <c r="AK497" s="862"/>
      <c r="AL497" s="862" t="s">
        <v>19</v>
      </c>
      <c r="AM497" s="862"/>
      <c r="AN497" s="862"/>
      <c r="AO497" s="866"/>
      <c r="AP497" s="887" t="s">
        <v>273</v>
      </c>
      <c r="AQ497" s="887"/>
      <c r="AR497" s="887"/>
      <c r="AS497" s="887"/>
      <c r="AT497" s="887"/>
      <c r="AU497" s="887"/>
      <c r="AV497" s="887"/>
      <c r="AW497" s="887"/>
      <c r="AX497" s="887"/>
      <c r="AY497">
        <f>$AY$495</f>
        <v>1</v>
      </c>
    </row>
    <row r="498" spans="1:51" ht="30" customHeight="1" x14ac:dyDescent="0.2">
      <c r="A498" s="873">
        <v>1</v>
      </c>
      <c r="B498" s="873">
        <v>1</v>
      </c>
      <c r="C498" s="874" t="s">
        <v>760</v>
      </c>
      <c r="D498" s="875"/>
      <c r="E498" s="875"/>
      <c r="F498" s="875"/>
      <c r="G498" s="875"/>
      <c r="H498" s="875"/>
      <c r="I498" s="875"/>
      <c r="J498" s="876">
        <v>5011401002620</v>
      </c>
      <c r="K498" s="877"/>
      <c r="L498" s="877"/>
      <c r="M498" s="877"/>
      <c r="N498" s="877"/>
      <c r="O498" s="877"/>
      <c r="P498" s="878" t="s">
        <v>761</v>
      </c>
      <c r="Q498" s="879"/>
      <c r="R498" s="879"/>
      <c r="S498" s="879"/>
      <c r="T498" s="879"/>
      <c r="U498" s="879"/>
      <c r="V498" s="879"/>
      <c r="W498" s="879"/>
      <c r="X498" s="879"/>
      <c r="Y498" s="880">
        <v>1</v>
      </c>
      <c r="Z498" s="881"/>
      <c r="AA498" s="881"/>
      <c r="AB498" s="882"/>
      <c r="AC498" s="883" t="s">
        <v>332</v>
      </c>
      <c r="AD498" s="884"/>
      <c r="AE498" s="884"/>
      <c r="AF498" s="884"/>
      <c r="AG498" s="884"/>
      <c r="AH498" s="867" t="s">
        <v>762</v>
      </c>
      <c r="AI498" s="868"/>
      <c r="AJ498" s="868"/>
      <c r="AK498" s="868"/>
      <c r="AL498" s="869" t="s">
        <v>762</v>
      </c>
      <c r="AM498" s="870"/>
      <c r="AN498" s="870"/>
      <c r="AO498" s="871"/>
      <c r="AP498" s="872"/>
      <c r="AQ498" s="872"/>
      <c r="AR498" s="872"/>
      <c r="AS498" s="872"/>
      <c r="AT498" s="872"/>
      <c r="AU498" s="872"/>
      <c r="AV498" s="872"/>
      <c r="AW498" s="872"/>
      <c r="AX498" s="872"/>
      <c r="AY498">
        <f>$AY$495</f>
        <v>1</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304</v>
      </c>
      <c r="AD530" s="863"/>
      <c r="AE530" s="863"/>
      <c r="AF530" s="863"/>
      <c r="AG530" s="863"/>
      <c r="AH530" s="864" t="s">
        <v>322</v>
      </c>
      <c r="AI530" s="862"/>
      <c r="AJ530" s="862"/>
      <c r="AK530" s="862"/>
      <c r="AL530" s="862" t="s">
        <v>19</v>
      </c>
      <c r="AM530" s="862"/>
      <c r="AN530" s="862"/>
      <c r="AO530" s="866"/>
      <c r="AP530" s="887" t="s">
        <v>273</v>
      </c>
      <c r="AQ530" s="887"/>
      <c r="AR530" s="887"/>
      <c r="AS530" s="887"/>
      <c r="AT530" s="887"/>
      <c r="AU530" s="887"/>
      <c r="AV530" s="887"/>
      <c r="AW530" s="887"/>
      <c r="AX530" s="887"/>
      <c r="AY530">
        <f>$AY$528</f>
        <v>1</v>
      </c>
    </row>
    <row r="531" spans="1:51" ht="37.5" customHeight="1" x14ac:dyDescent="0.2">
      <c r="A531" s="873">
        <v>1</v>
      </c>
      <c r="B531" s="873">
        <v>1</v>
      </c>
      <c r="C531" s="874" t="s">
        <v>786</v>
      </c>
      <c r="D531" s="875"/>
      <c r="E531" s="875"/>
      <c r="F531" s="875"/>
      <c r="G531" s="875"/>
      <c r="H531" s="875"/>
      <c r="I531" s="875"/>
      <c r="J531" s="876">
        <v>8011201017246</v>
      </c>
      <c r="K531" s="877"/>
      <c r="L531" s="877"/>
      <c r="M531" s="877"/>
      <c r="N531" s="877"/>
      <c r="O531" s="877"/>
      <c r="P531" s="878" t="s">
        <v>771</v>
      </c>
      <c r="Q531" s="879"/>
      <c r="R531" s="879"/>
      <c r="S531" s="879"/>
      <c r="T531" s="879"/>
      <c r="U531" s="879"/>
      <c r="V531" s="879"/>
      <c r="W531" s="879"/>
      <c r="X531" s="879"/>
      <c r="Y531" s="880">
        <v>1</v>
      </c>
      <c r="Z531" s="881"/>
      <c r="AA531" s="881"/>
      <c r="AB531" s="882"/>
      <c r="AC531" s="883" t="s">
        <v>332</v>
      </c>
      <c r="AD531" s="884"/>
      <c r="AE531" s="884"/>
      <c r="AF531" s="884"/>
      <c r="AG531" s="884"/>
      <c r="AH531" s="867" t="s">
        <v>749</v>
      </c>
      <c r="AI531" s="868"/>
      <c r="AJ531" s="868"/>
      <c r="AK531" s="868"/>
      <c r="AL531" s="869" t="s">
        <v>749</v>
      </c>
      <c r="AM531" s="870"/>
      <c r="AN531" s="870"/>
      <c r="AO531" s="871"/>
      <c r="AP531" s="872"/>
      <c r="AQ531" s="872"/>
      <c r="AR531" s="872"/>
      <c r="AS531" s="872"/>
      <c r="AT531" s="872"/>
      <c r="AU531" s="872"/>
      <c r="AV531" s="872"/>
      <c r="AW531" s="872"/>
      <c r="AX531" s="872"/>
      <c r="AY531">
        <f>$AY$528</f>
        <v>1</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304</v>
      </c>
      <c r="AD563" s="863"/>
      <c r="AE563" s="863"/>
      <c r="AF563" s="863"/>
      <c r="AG563" s="863"/>
      <c r="AH563" s="864" t="s">
        <v>322</v>
      </c>
      <c r="AI563" s="862"/>
      <c r="AJ563" s="862"/>
      <c r="AK563" s="862"/>
      <c r="AL563" s="862" t="s">
        <v>19</v>
      </c>
      <c r="AM563" s="862"/>
      <c r="AN563" s="862"/>
      <c r="AO563" s="866"/>
      <c r="AP563" s="887" t="s">
        <v>273</v>
      </c>
      <c r="AQ563" s="887"/>
      <c r="AR563" s="887"/>
      <c r="AS563" s="887"/>
      <c r="AT563" s="887"/>
      <c r="AU563" s="887"/>
      <c r="AV563" s="887"/>
      <c r="AW563" s="887"/>
      <c r="AX563" s="887"/>
      <c r="AY563">
        <f>$AY$561</f>
        <v>1</v>
      </c>
    </row>
    <row r="564" spans="1:51" ht="37.5" customHeight="1" x14ac:dyDescent="0.2">
      <c r="A564" s="873">
        <v>1</v>
      </c>
      <c r="B564" s="873">
        <v>1</v>
      </c>
      <c r="C564" s="874" t="s">
        <v>742</v>
      </c>
      <c r="D564" s="875"/>
      <c r="E564" s="875"/>
      <c r="F564" s="875"/>
      <c r="G564" s="875"/>
      <c r="H564" s="875"/>
      <c r="I564" s="875"/>
      <c r="J564" s="876">
        <v>3010001049917</v>
      </c>
      <c r="K564" s="877"/>
      <c r="L564" s="877"/>
      <c r="M564" s="877"/>
      <c r="N564" s="877"/>
      <c r="O564" s="877"/>
      <c r="P564" s="878" t="s">
        <v>733</v>
      </c>
      <c r="Q564" s="879"/>
      <c r="R564" s="879"/>
      <c r="S564" s="879"/>
      <c r="T564" s="879"/>
      <c r="U564" s="879"/>
      <c r="V564" s="879"/>
      <c r="W564" s="879"/>
      <c r="X564" s="879"/>
      <c r="Y564" s="880">
        <v>0.5</v>
      </c>
      <c r="Z564" s="881"/>
      <c r="AA564" s="881"/>
      <c r="AB564" s="882"/>
      <c r="AC564" s="883" t="s">
        <v>332</v>
      </c>
      <c r="AD564" s="884"/>
      <c r="AE564" s="884"/>
      <c r="AF564" s="884"/>
      <c r="AG564" s="884"/>
      <c r="AH564" s="867" t="s">
        <v>749</v>
      </c>
      <c r="AI564" s="868"/>
      <c r="AJ564" s="868"/>
      <c r="AK564" s="868"/>
      <c r="AL564" s="869" t="s">
        <v>749</v>
      </c>
      <c r="AM564" s="870"/>
      <c r="AN564" s="870"/>
      <c r="AO564" s="871"/>
      <c r="AP564" s="872"/>
      <c r="AQ564" s="872"/>
      <c r="AR564" s="872"/>
      <c r="AS564" s="872"/>
      <c r="AT564" s="872"/>
      <c r="AU564" s="872"/>
      <c r="AV564" s="872"/>
      <c r="AW564" s="872"/>
      <c r="AX564" s="872"/>
      <c r="AY564">
        <f>$AY$561</f>
        <v>1</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7.5"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304</v>
      </c>
      <c r="AD596" s="863"/>
      <c r="AE596" s="863"/>
      <c r="AF596" s="863"/>
      <c r="AG596" s="863"/>
      <c r="AH596" s="864" t="s">
        <v>322</v>
      </c>
      <c r="AI596" s="862"/>
      <c r="AJ596" s="862"/>
      <c r="AK596" s="862"/>
      <c r="AL596" s="862" t="s">
        <v>19</v>
      </c>
      <c r="AM596" s="862"/>
      <c r="AN596" s="862"/>
      <c r="AO596" s="866"/>
      <c r="AP596" s="887" t="s">
        <v>273</v>
      </c>
      <c r="AQ596" s="887"/>
      <c r="AR596" s="887"/>
      <c r="AS596" s="887"/>
      <c r="AT596" s="887"/>
      <c r="AU596" s="887"/>
      <c r="AV596" s="887"/>
      <c r="AW596" s="887"/>
      <c r="AX596" s="887"/>
      <c r="AY596">
        <f>$AY$594</f>
        <v>1</v>
      </c>
    </row>
    <row r="597" spans="1:51" ht="33.9" customHeight="1" x14ac:dyDescent="0.2">
      <c r="A597" s="873">
        <v>1</v>
      </c>
      <c r="B597" s="873">
        <v>1</v>
      </c>
      <c r="C597" s="874" t="s">
        <v>744</v>
      </c>
      <c r="D597" s="875"/>
      <c r="E597" s="875"/>
      <c r="F597" s="875"/>
      <c r="G597" s="875"/>
      <c r="H597" s="875"/>
      <c r="I597" s="875"/>
      <c r="J597" s="876">
        <v>3011102030410</v>
      </c>
      <c r="K597" s="877"/>
      <c r="L597" s="877"/>
      <c r="M597" s="877"/>
      <c r="N597" s="877"/>
      <c r="O597" s="877"/>
      <c r="P597" s="878" t="s">
        <v>747</v>
      </c>
      <c r="Q597" s="879"/>
      <c r="R597" s="879"/>
      <c r="S597" s="879"/>
      <c r="T597" s="879"/>
      <c r="U597" s="879"/>
      <c r="V597" s="879"/>
      <c r="W597" s="879"/>
      <c r="X597" s="879"/>
      <c r="Y597" s="880">
        <v>0.4</v>
      </c>
      <c r="Z597" s="881"/>
      <c r="AA597" s="881"/>
      <c r="AB597" s="882"/>
      <c r="AC597" s="883" t="s">
        <v>332</v>
      </c>
      <c r="AD597" s="884"/>
      <c r="AE597" s="884"/>
      <c r="AF597" s="884"/>
      <c r="AG597" s="884"/>
      <c r="AH597" s="867" t="s">
        <v>749</v>
      </c>
      <c r="AI597" s="868"/>
      <c r="AJ597" s="868"/>
      <c r="AK597" s="868"/>
      <c r="AL597" s="869" t="s">
        <v>749</v>
      </c>
      <c r="AM597" s="870"/>
      <c r="AN597" s="870"/>
      <c r="AO597" s="871"/>
      <c r="AP597" s="872"/>
      <c r="AQ597" s="872"/>
      <c r="AR597" s="872"/>
      <c r="AS597" s="872"/>
      <c r="AT597" s="872"/>
      <c r="AU597" s="872"/>
      <c r="AV597" s="872"/>
      <c r="AW597" s="872"/>
      <c r="AX597" s="872"/>
      <c r="AY597">
        <f>$AY$594</f>
        <v>1</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2">
      <c r="A627" s="888" t="s">
        <v>653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305</v>
      </c>
      <c r="AM627" s="892"/>
      <c r="AN627" s="892"/>
      <c r="AO627" s="75" t="s">
        <v>736</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3"/>
      <c r="B630" s="893"/>
      <c r="C630" s="863" t="s">
        <v>240</v>
      </c>
      <c r="D630" s="894"/>
      <c r="E630" s="863" t="s">
        <v>239</v>
      </c>
      <c r="F630" s="894"/>
      <c r="G630" s="894"/>
      <c r="H630" s="894"/>
      <c r="I630" s="894"/>
      <c r="J630" s="863" t="s">
        <v>272</v>
      </c>
      <c r="K630" s="863"/>
      <c r="L630" s="863"/>
      <c r="M630" s="863"/>
      <c r="N630" s="863"/>
      <c r="O630" s="863"/>
      <c r="P630" s="863" t="s">
        <v>25</v>
      </c>
      <c r="Q630" s="863"/>
      <c r="R630" s="863"/>
      <c r="S630" s="863"/>
      <c r="T630" s="863"/>
      <c r="U630" s="863"/>
      <c r="V630" s="863"/>
      <c r="W630" s="863"/>
      <c r="X630" s="863"/>
      <c r="Y630" s="863" t="s">
        <v>274</v>
      </c>
      <c r="Z630" s="894"/>
      <c r="AA630" s="894"/>
      <c r="AB630" s="894"/>
      <c r="AC630" s="863" t="s">
        <v>228</v>
      </c>
      <c r="AD630" s="863"/>
      <c r="AE630" s="863"/>
      <c r="AF630" s="863"/>
      <c r="AG630" s="863"/>
      <c r="AH630" s="863" t="s">
        <v>235</v>
      </c>
      <c r="AI630" s="894"/>
      <c r="AJ630" s="894"/>
      <c r="AK630" s="894"/>
      <c r="AL630" s="894" t="s">
        <v>19</v>
      </c>
      <c r="AM630" s="894"/>
      <c r="AN630" s="894"/>
      <c r="AO630" s="893"/>
      <c r="AP630" s="887" t="s">
        <v>300</v>
      </c>
      <c r="AQ630" s="887"/>
      <c r="AR630" s="887"/>
      <c r="AS630" s="887"/>
      <c r="AT630" s="887"/>
      <c r="AU630" s="887"/>
      <c r="AV630" s="887"/>
      <c r="AW630" s="887"/>
      <c r="AX630" s="887"/>
    </row>
    <row r="631" spans="1:51" ht="30" hidden="1" customHeight="1" x14ac:dyDescent="0.2">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row r="661" spans="1:51" hidden="1" x14ac:dyDescent="0.2"/>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1501" priority="905">
      <formula>IF(RIGHT(TEXT(P14,"0.#"),1)=".",FALSE,TRUE)</formula>
    </cfRule>
    <cfRule type="expression" dxfId="1500" priority="906">
      <formula>IF(RIGHT(TEXT(P14,"0.#"),1)=".",TRUE,FALSE)</formula>
    </cfRule>
  </conditionalFormatting>
  <conditionalFormatting sqref="P18:AX18">
    <cfRule type="expression" dxfId="1499" priority="903">
      <formula>IF(RIGHT(TEXT(P18,"0.#"),1)=".",FALSE,TRUE)</formula>
    </cfRule>
    <cfRule type="expression" dxfId="1498" priority="904">
      <formula>IF(RIGHT(TEXT(P18,"0.#"),1)=".",TRUE,FALSE)</formula>
    </cfRule>
  </conditionalFormatting>
  <conditionalFormatting sqref="Y311">
    <cfRule type="expression" dxfId="1497" priority="901">
      <formula>IF(RIGHT(TEXT(Y311,"0.#"),1)=".",FALSE,TRUE)</formula>
    </cfRule>
    <cfRule type="expression" dxfId="1496" priority="902">
      <formula>IF(RIGHT(TEXT(Y311,"0.#"),1)=".",TRUE,FALSE)</formula>
    </cfRule>
  </conditionalFormatting>
  <conditionalFormatting sqref="Y320">
    <cfRule type="expression" dxfId="1495" priority="899">
      <formula>IF(RIGHT(TEXT(Y320,"0.#"),1)=".",FALSE,TRUE)</formula>
    </cfRule>
    <cfRule type="expression" dxfId="1494" priority="900">
      <formula>IF(RIGHT(TEXT(Y320,"0.#"),1)=".",TRUE,FALSE)</formula>
    </cfRule>
  </conditionalFormatting>
  <conditionalFormatting sqref="Y351:Y358 Y349 Y338:Y345 Y336 Y325:Y332 Y323">
    <cfRule type="expression" dxfId="1493" priority="879">
      <formula>IF(RIGHT(TEXT(Y323,"0.#"),1)=".",FALSE,TRUE)</formula>
    </cfRule>
    <cfRule type="expression" dxfId="1492" priority="880">
      <formula>IF(RIGHT(TEXT(Y323,"0.#"),1)=".",TRUE,FALSE)</formula>
    </cfRule>
  </conditionalFormatting>
  <conditionalFormatting sqref="P15:AJ17 P13:AX13 AR15:AX15">
    <cfRule type="expression" dxfId="1491" priority="897">
      <formula>IF(RIGHT(TEXT(P13,"0.#"),1)=".",FALSE,TRUE)</formula>
    </cfRule>
    <cfRule type="expression" dxfId="1490" priority="898">
      <formula>IF(RIGHT(TEXT(P13,"0.#"),1)=".",TRUE,FALSE)</formula>
    </cfRule>
  </conditionalFormatting>
  <conditionalFormatting sqref="P19:AJ19">
    <cfRule type="expression" dxfId="1489" priority="895">
      <formula>IF(RIGHT(TEXT(P19,"0.#"),1)=".",FALSE,TRUE)</formula>
    </cfRule>
    <cfRule type="expression" dxfId="1488" priority="896">
      <formula>IF(RIGHT(TEXT(P19,"0.#"),1)=".",TRUE,FALSE)</formula>
    </cfRule>
  </conditionalFormatting>
  <conditionalFormatting sqref="AE32 AQ32">
    <cfRule type="expression" dxfId="1487" priority="893">
      <formula>IF(RIGHT(TEXT(AE32,"0.#"),1)=".",FALSE,TRUE)</formula>
    </cfRule>
    <cfRule type="expression" dxfId="1486" priority="894">
      <formula>IF(RIGHT(TEXT(AE32,"0.#"),1)=".",TRUE,FALSE)</formula>
    </cfRule>
  </conditionalFormatting>
  <conditionalFormatting sqref="Y312:Y319 Y310">
    <cfRule type="expression" dxfId="1485" priority="891">
      <formula>IF(RIGHT(TEXT(Y310,"0.#"),1)=".",FALSE,TRUE)</formula>
    </cfRule>
    <cfRule type="expression" dxfId="1484" priority="892">
      <formula>IF(RIGHT(TEXT(Y310,"0.#"),1)=".",TRUE,FALSE)</formula>
    </cfRule>
  </conditionalFormatting>
  <conditionalFormatting sqref="AU311">
    <cfRule type="expression" dxfId="1483" priority="889">
      <formula>IF(RIGHT(TEXT(AU311,"0.#"),1)=".",FALSE,TRUE)</formula>
    </cfRule>
    <cfRule type="expression" dxfId="1482" priority="890">
      <formula>IF(RIGHT(TEXT(AU311,"0.#"),1)=".",TRUE,FALSE)</formula>
    </cfRule>
  </conditionalFormatting>
  <conditionalFormatting sqref="AU320">
    <cfRule type="expression" dxfId="1481" priority="887">
      <formula>IF(RIGHT(TEXT(AU320,"0.#"),1)=".",FALSE,TRUE)</formula>
    </cfRule>
    <cfRule type="expression" dxfId="1480" priority="888">
      <formula>IF(RIGHT(TEXT(AU320,"0.#"),1)=".",TRUE,FALSE)</formula>
    </cfRule>
  </conditionalFormatting>
  <conditionalFormatting sqref="AU312:AU319 AU310">
    <cfRule type="expression" dxfId="1479" priority="885">
      <formula>IF(RIGHT(TEXT(AU310,"0.#"),1)=".",FALSE,TRUE)</formula>
    </cfRule>
    <cfRule type="expression" dxfId="1478" priority="886">
      <formula>IF(RIGHT(TEXT(AU310,"0.#"),1)=".",TRUE,FALSE)</formula>
    </cfRule>
  </conditionalFormatting>
  <conditionalFormatting sqref="Y350 Y337 Y324">
    <cfRule type="expression" dxfId="1477" priority="883">
      <formula>IF(RIGHT(TEXT(Y324,"0.#"),1)=".",FALSE,TRUE)</formula>
    </cfRule>
    <cfRule type="expression" dxfId="1476" priority="884">
      <formula>IF(RIGHT(TEXT(Y324,"0.#"),1)=".",TRUE,FALSE)</formula>
    </cfRule>
  </conditionalFormatting>
  <conditionalFormatting sqref="Y359 Y346 Y333">
    <cfRule type="expression" dxfId="1475" priority="881">
      <formula>IF(RIGHT(TEXT(Y333,"0.#"),1)=".",FALSE,TRUE)</formula>
    </cfRule>
    <cfRule type="expression" dxfId="1474" priority="882">
      <formula>IF(RIGHT(TEXT(Y333,"0.#"),1)=".",TRUE,FALSE)</formula>
    </cfRule>
  </conditionalFormatting>
  <conditionalFormatting sqref="AU350 AU337 AU324">
    <cfRule type="expression" dxfId="1473" priority="877">
      <formula>IF(RIGHT(TEXT(AU324,"0.#"),1)=".",FALSE,TRUE)</formula>
    </cfRule>
    <cfRule type="expression" dxfId="1472" priority="878">
      <formula>IF(RIGHT(TEXT(AU324,"0.#"),1)=".",TRUE,FALSE)</formula>
    </cfRule>
  </conditionalFormatting>
  <conditionalFormatting sqref="AU359 AU346 AU333">
    <cfRule type="expression" dxfId="1471" priority="875">
      <formula>IF(RIGHT(TEXT(AU333,"0.#"),1)=".",FALSE,TRUE)</formula>
    </cfRule>
    <cfRule type="expression" dxfId="1470" priority="876">
      <formula>IF(RIGHT(TEXT(AU333,"0.#"),1)=".",TRUE,FALSE)</formula>
    </cfRule>
  </conditionalFormatting>
  <conditionalFormatting sqref="AU351:AU358 AU349 AU338:AU345 AU336 AU325:AU332 AU323">
    <cfRule type="expression" dxfId="1469" priority="873">
      <formula>IF(RIGHT(TEXT(AU323,"0.#"),1)=".",FALSE,TRUE)</formula>
    </cfRule>
    <cfRule type="expression" dxfId="1468" priority="874">
      <formula>IF(RIGHT(TEXT(AU323,"0.#"),1)=".",TRUE,FALSE)</formula>
    </cfRule>
  </conditionalFormatting>
  <conditionalFormatting sqref="AI32">
    <cfRule type="expression" dxfId="1467" priority="871">
      <formula>IF(RIGHT(TEXT(AI32,"0.#"),1)=".",FALSE,TRUE)</formula>
    </cfRule>
    <cfRule type="expression" dxfId="1466" priority="872">
      <formula>IF(RIGHT(TEXT(AI32,"0.#"),1)=".",TRUE,FALSE)</formula>
    </cfRule>
  </conditionalFormatting>
  <conditionalFormatting sqref="AM32">
    <cfRule type="expression" dxfId="1465" priority="869">
      <formula>IF(RIGHT(TEXT(AM32,"0.#"),1)=".",FALSE,TRUE)</formula>
    </cfRule>
    <cfRule type="expression" dxfId="1464" priority="870">
      <formula>IF(RIGHT(TEXT(AM32,"0.#"),1)=".",TRUE,FALSE)</formula>
    </cfRule>
  </conditionalFormatting>
  <conditionalFormatting sqref="AE33">
    <cfRule type="expression" dxfId="1463" priority="867">
      <formula>IF(RIGHT(TEXT(AE33,"0.#"),1)=".",FALSE,TRUE)</formula>
    </cfRule>
    <cfRule type="expression" dxfId="1462" priority="868">
      <formula>IF(RIGHT(TEXT(AE33,"0.#"),1)=".",TRUE,FALSE)</formula>
    </cfRule>
  </conditionalFormatting>
  <conditionalFormatting sqref="AI33">
    <cfRule type="expression" dxfId="1461" priority="865">
      <formula>IF(RIGHT(TEXT(AI33,"0.#"),1)=".",FALSE,TRUE)</formula>
    </cfRule>
    <cfRule type="expression" dxfId="1460" priority="866">
      <formula>IF(RIGHT(TEXT(AI33,"0.#"),1)=".",TRUE,FALSE)</formula>
    </cfRule>
  </conditionalFormatting>
  <conditionalFormatting sqref="AM33">
    <cfRule type="expression" dxfId="1459" priority="863">
      <formula>IF(RIGHT(TEXT(AM33,"0.#"),1)=".",FALSE,TRUE)</formula>
    </cfRule>
    <cfRule type="expression" dxfId="1458" priority="864">
      <formula>IF(RIGHT(TEXT(AM33,"0.#"),1)=".",TRUE,FALSE)</formula>
    </cfRule>
  </conditionalFormatting>
  <conditionalFormatting sqref="AQ33">
    <cfRule type="expression" dxfId="1457" priority="861">
      <formula>IF(RIGHT(TEXT(AQ33,"0.#"),1)=".",FALSE,TRUE)</formula>
    </cfRule>
    <cfRule type="expression" dxfId="1456" priority="862">
      <formula>IF(RIGHT(TEXT(AQ33,"0.#"),1)=".",TRUE,FALSE)</formula>
    </cfRule>
  </conditionalFormatting>
  <conditionalFormatting sqref="AE210">
    <cfRule type="expression" dxfId="1455" priority="859">
      <formula>IF(RIGHT(TEXT(AE210,"0.#"),1)=".",FALSE,TRUE)</formula>
    </cfRule>
    <cfRule type="expression" dxfId="1454" priority="860">
      <formula>IF(RIGHT(TEXT(AE210,"0.#"),1)=".",TRUE,FALSE)</formula>
    </cfRule>
  </conditionalFormatting>
  <conditionalFormatting sqref="AE211">
    <cfRule type="expression" dxfId="1453" priority="857">
      <formula>IF(RIGHT(TEXT(AE211,"0.#"),1)=".",FALSE,TRUE)</formula>
    </cfRule>
    <cfRule type="expression" dxfId="1452" priority="858">
      <formula>IF(RIGHT(TEXT(AE211,"0.#"),1)=".",TRUE,FALSE)</formula>
    </cfRule>
  </conditionalFormatting>
  <conditionalFormatting sqref="AE212">
    <cfRule type="expression" dxfId="1451" priority="855">
      <formula>IF(RIGHT(TEXT(AE212,"0.#"),1)=".",FALSE,TRUE)</formula>
    </cfRule>
    <cfRule type="expression" dxfId="1450" priority="856">
      <formula>IF(RIGHT(TEXT(AE212,"0.#"),1)=".",TRUE,FALSE)</formula>
    </cfRule>
  </conditionalFormatting>
  <conditionalFormatting sqref="AI212">
    <cfRule type="expression" dxfId="1449" priority="853">
      <formula>IF(RIGHT(TEXT(AI212,"0.#"),1)=".",FALSE,TRUE)</formula>
    </cfRule>
    <cfRule type="expression" dxfId="1448" priority="854">
      <formula>IF(RIGHT(TEXT(AI212,"0.#"),1)=".",TRUE,FALSE)</formula>
    </cfRule>
  </conditionalFormatting>
  <conditionalFormatting sqref="AI211">
    <cfRule type="expression" dxfId="1447" priority="851">
      <formula>IF(RIGHT(TEXT(AI211,"0.#"),1)=".",FALSE,TRUE)</formula>
    </cfRule>
    <cfRule type="expression" dxfId="1446" priority="852">
      <formula>IF(RIGHT(TEXT(AI211,"0.#"),1)=".",TRUE,FALSE)</formula>
    </cfRule>
  </conditionalFormatting>
  <conditionalFormatting sqref="AI210">
    <cfRule type="expression" dxfId="1445" priority="849">
      <formula>IF(RIGHT(TEXT(AI210,"0.#"),1)=".",FALSE,TRUE)</formula>
    </cfRule>
    <cfRule type="expression" dxfId="1444" priority="850">
      <formula>IF(RIGHT(TEXT(AI210,"0.#"),1)=".",TRUE,FALSE)</formula>
    </cfRule>
  </conditionalFormatting>
  <conditionalFormatting sqref="AM210">
    <cfRule type="expression" dxfId="1443" priority="847">
      <formula>IF(RIGHT(TEXT(AM210,"0.#"),1)=".",FALSE,TRUE)</formula>
    </cfRule>
    <cfRule type="expression" dxfId="1442" priority="848">
      <formula>IF(RIGHT(TEXT(AM210,"0.#"),1)=".",TRUE,FALSE)</formula>
    </cfRule>
  </conditionalFormatting>
  <conditionalFormatting sqref="AM211">
    <cfRule type="expression" dxfId="1441" priority="845">
      <formula>IF(RIGHT(TEXT(AM211,"0.#"),1)=".",FALSE,TRUE)</formula>
    </cfRule>
    <cfRule type="expression" dxfId="1440" priority="846">
      <formula>IF(RIGHT(TEXT(AM211,"0.#"),1)=".",TRUE,FALSE)</formula>
    </cfRule>
  </conditionalFormatting>
  <conditionalFormatting sqref="AM212">
    <cfRule type="expression" dxfId="1439" priority="843">
      <formula>IF(RIGHT(TEXT(AM212,"0.#"),1)=".",FALSE,TRUE)</formula>
    </cfRule>
    <cfRule type="expression" dxfId="1438" priority="844">
      <formula>IF(RIGHT(TEXT(AM212,"0.#"),1)=".",TRUE,FALSE)</formula>
    </cfRule>
  </conditionalFormatting>
  <conditionalFormatting sqref="AL368:AO395">
    <cfRule type="expression" dxfId="1437" priority="839">
      <formula>IF(AND(AL368&gt;=0, RIGHT(TEXT(AL368,"0.#"),1)&lt;&gt;"."),TRUE,FALSE)</formula>
    </cfRule>
    <cfRule type="expression" dxfId="1436" priority="840">
      <formula>IF(AND(AL368&gt;=0, RIGHT(TEXT(AL368,"0.#"),1)="."),TRUE,FALSE)</formula>
    </cfRule>
    <cfRule type="expression" dxfId="1435" priority="841">
      <formula>IF(AND(AL368&lt;0, RIGHT(TEXT(AL368,"0.#"),1)&lt;&gt;"."),TRUE,FALSE)</formula>
    </cfRule>
    <cfRule type="expression" dxfId="1434" priority="842">
      <formula>IF(AND(AL368&lt;0, RIGHT(TEXT(AL368,"0.#"),1)="."),TRUE,FALSE)</formula>
    </cfRule>
  </conditionalFormatting>
  <conditionalFormatting sqref="AQ210:AQ212">
    <cfRule type="expression" dxfId="1433" priority="837">
      <formula>IF(RIGHT(TEXT(AQ210,"0.#"),1)=".",FALSE,TRUE)</formula>
    </cfRule>
    <cfRule type="expression" dxfId="1432" priority="838">
      <formula>IF(RIGHT(TEXT(AQ210,"0.#"),1)=".",TRUE,FALSE)</formula>
    </cfRule>
  </conditionalFormatting>
  <conditionalFormatting sqref="AU210:AU212">
    <cfRule type="expression" dxfId="1431" priority="835">
      <formula>IF(RIGHT(TEXT(AU210,"0.#"),1)=".",FALSE,TRUE)</formula>
    </cfRule>
    <cfRule type="expression" dxfId="1430" priority="836">
      <formula>IF(RIGHT(TEXT(AU210,"0.#"),1)=".",TRUE,FALSE)</formula>
    </cfRule>
  </conditionalFormatting>
  <conditionalFormatting sqref="Y368:Y395">
    <cfRule type="expression" dxfId="1429" priority="833">
      <formula>IF(RIGHT(TEXT(Y368,"0.#"),1)=".",FALSE,TRUE)</formula>
    </cfRule>
    <cfRule type="expression" dxfId="1428" priority="834">
      <formula>IF(RIGHT(TEXT(Y368,"0.#"),1)=".",TRUE,FALSE)</formula>
    </cfRule>
  </conditionalFormatting>
  <conditionalFormatting sqref="AL631:AO660">
    <cfRule type="expression" dxfId="1427" priority="829">
      <formula>IF(AND(AL631&gt;=0, RIGHT(TEXT(AL631,"0.#"),1)&lt;&gt;"."),TRUE,FALSE)</formula>
    </cfRule>
    <cfRule type="expression" dxfId="1426" priority="830">
      <formula>IF(AND(AL631&gt;=0, RIGHT(TEXT(AL631,"0.#"),1)="."),TRUE,FALSE)</formula>
    </cfRule>
    <cfRule type="expression" dxfId="1425" priority="831">
      <formula>IF(AND(AL631&lt;0, RIGHT(TEXT(AL631,"0.#"),1)&lt;&gt;"."),TRUE,FALSE)</formula>
    </cfRule>
    <cfRule type="expression" dxfId="1424" priority="832">
      <formula>IF(AND(AL631&lt;0, RIGHT(TEXT(AL631,"0.#"),1)="."),TRUE,FALSE)</formula>
    </cfRule>
  </conditionalFormatting>
  <conditionalFormatting sqref="Y631:Y660">
    <cfRule type="expression" dxfId="1423" priority="827">
      <formula>IF(RIGHT(TEXT(Y631,"0.#"),1)=".",FALSE,TRUE)</formula>
    </cfRule>
    <cfRule type="expression" dxfId="1422" priority="828">
      <formula>IF(RIGHT(TEXT(Y631,"0.#"),1)=".",TRUE,FALSE)</formula>
    </cfRule>
  </conditionalFormatting>
  <conditionalFormatting sqref="AL366:AO367">
    <cfRule type="expression" dxfId="1421" priority="823">
      <formula>IF(AND(AL366&gt;=0, RIGHT(TEXT(AL366,"0.#"),1)&lt;&gt;"."),TRUE,FALSE)</formula>
    </cfRule>
    <cfRule type="expression" dxfId="1420" priority="824">
      <formula>IF(AND(AL366&gt;=0, RIGHT(TEXT(AL366,"0.#"),1)="."),TRUE,FALSE)</formula>
    </cfRule>
    <cfRule type="expression" dxfId="1419" priority="825">
      <formula>IF(AND(AL366&lt;0, RIGHT(TEXT(AL366,"0.#"),1)&lt;&gt;"."),TRUE,FALSE)</formula>
    </cfRule>
    <cfRule type="expression" dxfId="1418" priority="826">
      <formula>IF(AND(AL366&lt;0, RIGHT(TEXT(AL366,"0.#"),1)="."),TRUE,FALSE)</formula>
    </cfRule>
  </conditionalFormatting>
  <conditionalFormatting sqref="Y366:Y367">
    <cfRule type="expression" dxfId="1417" priority="821">
      <formula>IF(RIGHT(TEXT(Y366,"0.#"),1)=".",FALSE,TRUE)</formula>
    </cfRule>
    <cfRule type="expression" dxfId="1416" priority="822">
      <formula>IF(RIGHT(TEXT(Y366,"0.#"),1)=".",TRUE,FALSE)</formula>
    </cfRule>
  </conditionalFormatting>
  <conditionalFormatting sqref="Y401:Y428">
    <cfRule type="expression" dxfId="1415" priority="759">
      <formula>IF(RIGHT(TEXT(Y401,"0.#"),1)=".",FALSE,TRUE)</formula>
    </cfRule>
    <cfRule type="expression" dxfId="1414" priority="760">
      <formula>IF(RIGHT(TEXT(Y401,"0.#"),1)=".",TRUE,FALSE)</formula>
    </cfRule>
  </conditionalFormatting>
  <conditionalFormatting sqref="Y399:Y400">
    <cfRule type="expression" dxfId="1413" priority="753">
      <formula>IF(RIGHT(TEXT(Y399,"0.#"),1)=".",FALSE,TRUE)</formula>
    </cfRule>
    <cfRule type="expression" dxfId="1412" priority="754">
      <formula>IF(RIGHT(TEXT(Y399,"0.#"),1)=".",TRUE,FALSE)</formula>
    </cfRule>
  </conditionalFormatting>
  <conditionalFormatting sqref="Y434:Y461">
    <cfRule type="expression" dxfId="1411" priority="747">
      <formula>IF(RIGHT(TEXT(Y434,"0.#"),1)=".",FALSE,TRUE)</formula>
    </cfRule>
    <cfRule type="expression" dxfId="1410" priority="748">
      <formula>IF(RIGHT(TEXT(Y434,"0.#"),1)=".",TRUE,FALSE)</formula>
    </cfRule>
  </conditionalFormatting>
  <conditionalFormatting sqref="Y432:Y433">
    <cfRule type="expression" dxfId="1409" priority="741">
      <formula>IF(RIGHT(TEXT(Y432,"0.#"),1)=".",FALSE,TRUE)</formula>
    </cfRule>
    <cfRule type="expression" dxfId="1408" priority="742">
      <formula>IF(RIGHT(TEXT(Y432,"0.#"),1)=".",TRUE,FALSE)</formula>
    </cfRule>
  </conditionalFormatting>
  <conditionalFormatting sqref="Y467:Y494">
    <cfRule type="expression" dxfId="1407" priority="735">
      <formula>IF(RIGHT(TEXT(Y467,"0.#"),1)=".",FALSE,TRUE)</formula>
    </cfRule>
    <cfRule type="expression" dxfId="1406" priority="736">
      <formula>IF(RIGHT(TEXT(Y467,"0.#"),1)=".",TRUE,FALSE)</formula>
    </cfRule>
  </conditionalFormatting>
  <conditionalFormatting sqref="Y465:Y466">
    <cfRule type="expression" dxfId="1405" priority="729">
      <formula>IF(RIGHT(TEXT(Y465,"0.#"),1)=".",FALSE,TRUE)</formula>
    </cfRule>
    <cfRule type="expression" dxfId="1404" priority="730">
      <formula>IF(RIGHT(TEXT(Y465,"0.#"),1)=".",TRUE,FALSE)</formula>
    </cfRule>
  </conditionalFormatting>
  <conditionalFormatting sqref="Y500:Y527">
    <cfRule type="expression" dxfId="1403" priority="723">
      <formula>IF(RIGHT(TEXT(Y500,"0.#"),1)=".",FALSE,TRUE)</formula>
    </cfRule>
    <cfRule type="expression" dxfId="1402" priority="724">
      <formula>IF(RIGHT(TEXT(Y500,"0.#"),1)=".",TRUE,FALSE)</formula>
    </cfRule>
  </conditionalFormatting>
  <conditionalFormatting sqref="Y498:Y499">
    <cfRule type="expression" dxfId="1401" priority="717">
      <formula>IF(RIGHT(TEXT(Y498,"0.#"),1)=".",FALSE,TRUE)</formula>
    </cfRule>
    <cfRule type="expression" dxfId="1400" priority="718">
      <formula>IF(RIGHT(TEXT(Y498,"0.#"),1)=".",TRUE,FALSE)</formula>
    </cfRule>
  </conditionalFormatting>
  <conditionalFormatting sqref="Y533:Y560">
    <cfRule type="expression" dxfId="1399" priority="711">
      <formula>IF(RIGHT(TEXT(Y533,"0.#"),1)=".",FALSE,TRUE)</formula>
    </cfRule>
    <cfRule type="expression" dxfId="1398" priority="712">
      <formula>IF(RIGHT(TEXT(Y533,"0.#"),1)=".",TRUE,FALSE)</formula>
    </cfRule>
  </conditionalFormatting>
  <conditionalFormatting sqref="W23:W27">
    <cfRule type="expression" dxfId="1397" priority="819">
      <formula>IF(RIGHT(TEXT(W23,"0.#"),1)=".",FALSE,TRUE)</formula>
    </cfRule>
    <cfRule type="expression" dxfId="1396" priority="820">
      <formula>IF(RIGHT(TEXT(W23,"0.#"),1)=".",TRUE,FALSE)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233" max="49" man="1"/>
    <brk id="268" max="49" man="1"/>
    <brk id="307" max="49" man="1"/>
    <brk id="4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1" sqref="Q1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2">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702</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679</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702</v>
      </c>
      <c r="M11" s="13" t="str">
        <f t="shared" si="2"/>
        <v>その他の事項経費</v>
      </c>
      <c r="N11" s="13" t="str">
        <f t="shared" si="6"/>
        <v>その他の事項経費</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677</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681</v>
      </c>
      <c r="Z100" s="32" t="s">
        <v>591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309</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362</v>
      </c>
      <c r="AF2" s="963"/>
      <c r="AG2" s="963"/>
      <c r="AH2" s="900"/>
      <c r="AI2" s="963" t="s">
        <v>458</v>
      </c>
      <c r="AJ2" s="963"/>
      <c r="AK2" s="963"/>
      <c r="AL2" s="900"/>
      <c r="AM2" s="963" t="s">
        <v>459</v>
      </c>
      <c r="AN2" s="963"/>
      <c r="AO2" s="963"/>
      <c r="AP2" s="900"/>
      <c r="AQ2" s="505" t="s">
        <v>222</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49"/>
      <c r="AS3" s="447" t="s">
        <v>223</v>
      </c>
      <c r="AT3" s="448"/>
      <c r="AU3" s="449"/>
      <c r="AV3" s="449"/>
      <c r="AW3" s="339" t="s">
        <v>170</v>
      </c>
      <c r="AX3" s="344"/>
      <c r="AY3" s="34">
        <f t="shared" ref="AY3:AY8" si="0">$AY$2</f>
        <v>0</v>
      </c>
    </row>
    <row r="4" spans="1:51" ht="22.5" customHeight="1" x14ac:dyDescent="0.2">
      <c r="A4" s="487"/>
      <c r="B4" s="485"/>
      <c r="C4" s="485"/>
      <c r="D4" s="485"/>
      <c r="E4" s="485"/>
      <c r="F4" s="486"/>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2">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539"/>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2">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2">
      <c r="A7" s="925" t="s">
        <v>334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309</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362</v>
      </c>
      <c r="AF9" s="963"/>
      <c r="AG9" s="963"/>
      <c r="AH9" s="900"/>
      <c r="AI9" s="963" t="s">
        <v>458</v>
      </c>
      <c r="AJ9" s="963"/>
      <c r="AK9" s="963"/>
      <c r="AL9" s="900"/>
      <c r="AM9" s="963" t="s">
        <v>459</v>
      </c>
      <c r="AN9" s="963"/>
      <c r="AO9" s="963"/>
      <c r="AP9" s="900"/>
      <c r="AQ9" s="505" t="s">
        <v>222</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49"/>
      <c r="AS10" s="447" t="s">
        <v>223</v>
      </c>
      <c r="AT10" s="448"/>
      <c r="AU10" s="449"/>
      <c r="AV10" s="449"/>
      <c r="AW10" s="339" t="s">
        <v>170</v>
      </c>
      <c r="AX10" s="344"/>
      <c r="AY10" s="34">
        <f t="shared" ref="AY10:AY15" si="1">$AY$9</f>
        <v>0</v>
      </c>
    </row>
    <row r="11" spans="1:51" ht="22.5" customHeight="1" x14ac:dyDescent="0.2">
      <c r="A11" s="487"/>
      <c r="B11" s="485"/>
      <c r="C11" s="485"/>
      <c r="D11" s="485"/>
      <c r="E11" s="485"/>
      <c r="F11" s="486"/>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2">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539"/>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2">
      <c r="A14" s="925" t="s">
        <v>334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309</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362</v>
      </c>
      <c r="AF16" s="963"/>
      <c r="AG16" s="963"/>
      <c r="AH16" s="900"/>
      <c r="AI16" s="963" t="s">
        <v>458</v>
      </c>
      <c r="AJ16" s="963"/>
      <c r="AK16" s="963"/>
      <c r="AL16" s="900"/>
      <c r="AM16" s="963" t="s">
        <v>459</v>
      </c>
      <c r="AN16" s="963"/>
      <c r="AO16" s="963"/>
      <c r="AP16" s="900"/>
      <c r="AQ16" s="505" t="s">
        <v>222</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49"/>
      <c r="AS17" s="447" t="s">
        <v>223</v>
      </c>
      <c r="AT17" s="448"/>
      <c r="AU17" s="449"/>
      <c r="AV17" s="449"/>
      <c r="AW17" s="339" t="s">
        <v>170</v>
      </c>
      <c r="AX17" s="344"/>
      <c r="AY17" s="34">
        <f t="shared" ref="AY17:AY22" si="2">$AY$16</f>
        <v>0</v>
      </c>
    </row>
    <row r="18" spans="1:51" ht="22.5" customHeight="1" x14ac:dyDescent="0.2">
      <c r="A18" s="487"/>
      <c r="B18" s="485"/>
      <c r="C18" s="485"/>
      <c r="D18" s="485"/>
      <c r="E18" s="485"/>
      <c r="F18" s="486"/>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2">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539"/>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2">
      <c r="A21" s="925" t="s">
        <v>334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309</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362</v>
      </c>
      <c r="AF23" s="963"/>
      <c r="AG23" s="963"/>
      <c r="AH23" s="900"/>
      <c r="AI23" s="963" t="s">
        <v>458</v>
      </c>
      <c r="AJ23" s="963"/>
      <c r="AK23" s="963"/>
      <c r="AL23" s="900"/>
      <c r="AM23" s="963" t="s">
        <v>459</v>
      </c>
      <c r="AN23" s="963"/>
      <c r="AO23" s="963"/>
      <c r="AP23" s="900"/>
      <c r="AQ23" s="505" t="s">
        <v>222</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49"/>
      <c r="AS24" s="447" t="s">
        <v>223</v>
      </c>
      <c r="AT24" s="448"/>
      <c r="AU24" s="449"/>
      <c r="AV24" s="449"/>
      <c r="AW24" s="339" t="s">
        <v>170</v>
      </c>
      <c r="AX24" s="344"/>
      <c r="AY24" s="34">
        <f t="shared" ref="AY24:AY29" si="3">$AY$23</f>
        <v>0</v>
      </c>
    </row>
    <row r="25" spans="1:51" ht="22.5" customHeight="1" x14ac:dyDescent="0.2">
      <c r="A25" s="487"/>
      <c r="B25" s="485"/>
      <c r="C25" s="485"/>
      <c r="D25" s="485"/>
      <c r="E25" s="485"/>
      <c r="F25" s="486"/>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2">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539"/>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2">
      <c r="A28" s="925" t="s">
        <v>334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309</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362</v>
      </c>
      <c r="AF30" s="963"/>
      <c r="AG30" s="963"/>
      <c r="AH30" s="900"/>
      <c r="AI30" s="963" t="s">
        <v>458</v>
      </c>
      <c r="AJ30" s="963"/>
      <c r="AK30" s="963"/>
      <c r="AL30" s="900"/>
      <c r="AM30" s="963" t="s">
        <v>459</v>
      </c>
      <c r="AN30" s="963"/>
      <c r="AO30" s="963"/>
      <c r="AP30" s="900"/>
      <c r="AQ30" s="505" t="s">
        <v>222</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49"/>
      <c r="AS31" s="447" t="s">
        <v>223</v>
      </c>
      <c r="AT31" s="448"/>
      <c r="AU31" s="449"/>
      <c r="AV31" s="449"/>
      <c r="AW31" s="339" t="s">
        <v>170</v>
      </c>
      <c r="AX31" s="344"/>
      <c r="AY31" s="34">
        <f t="shared" ref="AY31:AY36" si="4">$AY$30</f>
        <v>0</v>
      </c>
    </row>
    <row r="32" spans="1:51" ht="22.5" customHeight="1" x14ac:dyDescent="0.2">
      <c r="A32" s="487"/>
      <c r="B32" s="485"/>
      <c r="C32" s="485"/>
      <c r="D32" s="485"/>
      <c r="E32" s="485"/>
      <c r="F32" s="486"/>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2">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539"/>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2">
      <c r="A35" s="925" t="s">
        <v>334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309</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362</v>
      </c>
      <c r="AF37" s="963"/>
      <c r="AG37" s="963"/>
      <c r="AH37" s="900"/>
      <c r="AI37" s="963" t="s">
        <v>458</v>
      </c>
      <c r="AJ37" s="963"/>
      <c r="AK37" s="963"/>
      <c r="AL37" s="900"/>
      <c r="AM37" s="963" t="s">
        <v>459</v>
      </c>
      <c r="AN37" s="963"/>
      <c r="AO37" s="963"/>
      <c r="AP37" s="900"/>
      <c r="AQ37" s="505" t="s">
        <v>222</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49"/>
      <c r="AS38" s="447" t="s">
        <v>223</v>
      </c>
      <c r="AT38" s="448"/>
      <c r="AU38" s="449"/>
      <c r="AV38" s="449"/>
      <c r="AW38" s="339" t="s">
        <v>170</v>
      </c>
      <c r="AX38" s="344"/>
      <c r="AY38" s="34">
        <f t="shared" ref="AY38:AY43" si="5">$AY$37</f>
        <v>0</v>
      </c>
    </row>
    <row r="39" spans="1:51" ht="22.5" customHeight="1" x14ac:dyDescent="0.2">
      <c r="A39" s="487"/>
      <c r="B39" s="485"/>
      <c r="C39" s="485"/>
      <c r="D39" s="485"/>
      <c r="E39" s="485"/>
      <c r="F39" s="486"/>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2">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539"/>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2">
      <c r="A42" s="925" t="s">
        <v>334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309</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362</v>
      </c>
      <c r="AF44" s="963"/>
      <c r="AG44" s="963"/>
      <c r="AH44" s="900"/>
      <c r="AI44" s="963" t="s">
        <v>458</v>
      </c>
      <c r="AJ44" s="963"/>
      <c r="AK44" s="963"/>
      <c r="AL44" s="900"/>
      <c r="AM44" s="963" t="s">
        <v>459</v>
      </c>
      <c r="AN44" s="963"/>
      <c r="AO44" s="963"/>
      <c r="AP44" s="900"/>
      <c r="AQ44" s="505" t="s">
        <v>222</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49"/>
      <c r="AS45" s="447" t="s">
        <v>223</v>
      </c>
      <c r="AT45" s="448"/>
      <c r="AU45" s="449"/>
      <c r="AV45" s="449"/>
      <c r="AW45" s="339" t="s">
        <v>170</v>
      </c>
      <c r="AX45" s="344"/>
      <c r="AY45" s="34">
        <f t="shared" ref="AY45:AY50" si="6">$AY$44</f>
        <v>0</v>
      </c>
    </row>
    <row r="46" spans="1:51" ht="22.5" customHeight="1" x14ac:dyDescent="0.2">
      <c r="A46" s="487"/>
      <c r="B46" s="485"/>
      <c r="C46" s="485"/>
      <c r="D46" s="485"/>
      <c r="E46" s="485"/>
      <c r="F46" s="486"/>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2">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539"/>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2">
      <c r="A49" s="925" t="s">
        <v>334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309</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362</v>
      </c>
      <c r="AF51" s="963"/>
      <c r="AG51" s="963"/>
      <c r="AH51" s="900"/>
      <c r="AI51" s="963" t="s">
        <v>458</v>
      </c>
      <c r="AJ51" s="963"/>
      <c r="AK51" s="963"/>
      <c r="AL51" s="900"/>
      <c r="AM51" s="963" t="s">
        <v>459</v>
      </c>
      <c r="AN51" s="963"/>
      <c r="AO51" s="963"/>
      <c r="AP51" s="900"/>
      <c r="AQ51" s="505" t="s">
        <v>222</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49"/>
      <c r="AS52" s="447" t="s">
        <v>223</v>
      </c>
      <c r="AT52" s="448"/>
      <c r="AU52" s="449"/>
      <c r="AV52" s="449"/>
      <c r="AW52" s="339" t="s">
        <v>170</v>
      </c>
      <c r="AX52" s="344"/>
      <c r="AY52" s="34">
        <f t="shared" ref="AY52:AY57" si="7">$AY$51</f>
        <v>0</v>
      </c>
    </row>
    <row r="53" spans="1:51" ht="22.5" customHeight="1" x14ac:dyDescent="0.2">
      <c r="A53" s="487"/>
      <c r="B53" s="485"/>
      <c r="C53" s="485"/>
      <c r="D53" s="485"/>
      <c r="E53" s="485"/>
      <c r="F53" s="486"/>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2">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539"/>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2">
      <c r="A56" s="925" t="s">
        <v>334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309</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362</v>
      </c>
      <c r="AF58" s="963"/>
      <c r="AG58" s="963"/>
      <c r="AH58" s="900"/>
      <c r="AI58" s="963" t="s">
        <v>458</v>
      </c>
      <c r="AJ58" s="963"/>
      <c r="AK58" s="963"/>
      <c r="AL58" s="900"/>
      <c r="AM58" s="963" t="s">
        <v>459</v>
      </c>
      <c r="AN58" s="963"/>
      <c r="AO58" s="963"/>
      <c r="AP58" s="900"/>
      <c r="AQ58" s="505" t="s">
        <v>222</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49"/>
      <c r="AS59" s="447" t="s">
        <v>223</v>
      </c>
      <c r="AT59" s="448"/>
      <c r="AU59" s="449"/>
      <c r="AV59" s="449"/>
      <c r="AW59" s="339" t="s">
        <v>170</v>
      </c>
      <c r="AX59" s="344"/>
      <c r="AY59" s="34">
        <f t="shared" ref="AY59:AY64" si="8">$AY$58</f>
        <v>0</v>
      </c>
    </row>
    <row r="60" spans="1:51" ht="22.5" customHeight="1" x14ac:dyDescent="0.2">
      <c r="A60" s="487"/>
      <c r="B60" s="485"/>
      <c r="C60" s="485"/>
      <c r="D60" s="485"/>
      <c r="E60" s="485"/>
      <c r="F60" s="486"/>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2">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539"/>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2">
      <c r="A63" s="925" t="s">
        <v>334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309</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362</v>
      </c>
      <c r="AF65" s="963"/>
      <c r="AG65" s="963"/>
      <c r="AH65" s="900"/>
      <c r="AI65" s="963" t="s">
        <v>458</v>
      </c>
      <c r="AJ65" s="963"/>
      <c r="AK65" s="963"/>
      <c r="AL65" s="900"/>
      <c r="AM65" s="963" t="s">
        <v>459</v>
      </c>
      <c r="AN65" s="963"/>
      <c r="AO65" s="963"/>
      <c r="AP65" s="900"/>
      <c r="AQ65" s="505" t="s">
        <v>222</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49"/>
      <c r="AS66" s="447" t="s">
        <v>223</v>
      </c>
      <c r="AT66" s="448"/>
      <c r="AU66" s="449"/>
      <c r="AV66" s="449"/>
      <c r="AW66" s="339" t="s">
        <v>170</v>
      </c>
      <c r="AX66" s="344"/>
      <c r="AY66" s="34">
        <f t="shared" ref="AY66:AY71" si="9">$AY$65</f>
        <v>0</v>
      </c>
    </row>
    <row r="67" spans="1:51" ht="22.5" customHeight="1" x14ac:dyDescent="0.2">
      <c r="A67" s="487"/>
      <c r="B67" s="485"/>
      <c r="C67" s="485"/>
      <c r="D67" s="485"/>
      <c r="E67" s="485"/>
      <c r="F67" s="486"/>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2">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539"/>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2">
      <c r="A70" s="925" t="s">
        <v>334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I6" sqref="BI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767</v>
      </c>
      <c r="H2" s="818"/>
      <c r="I2" s="818"/>
      <c r="J2" s="818"/>
      <c r="K2" s="818"/>
      <c r="L2" s="818"/>
      <c r="M2" s="818"/>
      <c r="N2" s="818"/>
      <c r="O2" s="818"/>
      <c r="P2" s="818"/>
      <c r="Q2" s="818"/>
      <c r="R2" s="818"/>
      <c r="S2" s="818"/>
      <c r="T2" s="818"/>
      <c r="U2" s="818"/>
      <c r="V2" s="818"/>
      <c r="W2" s="818"/>
      <c r="X2" s="818"/>
      <c r="Y2" s="818"/>
      <c r="Z2" s="818"/>
      <c r="AA2" s="818"/>
      <c r="AB2" s="819"/>
      <c r="AC2" s="817" t="s">
        <v>765</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t="s">
        <v>732</v>
      </c>
      <c r="M4" s="842"/>
      <c r="N4" s="842"/>
      <c r="O4" s="842"/>
      <c r="P4" s="842"/>
      <c r="Q4" s="842"/>
      <c r="R4" s="842"/>
      <c r="S4" s="842"/>
      <c r="T4" s="842"/>
      <c r="U4" s="842"/>
      <c r="V4" s="842"/>
      <c r="W4" s="842"/>
      <c r="X4" s="843"/>
      <c r="Y4" s="844"/>
      <c r="Z4" s="845"/>
      <c r="AA4" s="845"/>
      <c r="AB4" s="846"/>
      <c r="AC4" s="838"/>
      <c r="AD4" s="839"/>
      <c r="AE4" s="839"/>
      <c r="AF4" s="839"/>
      <c r="AG4" s="840"/>
      <c r="AH4" s="841" t="s">
        <v>766</v>
      </c>
      <c r="AI4" s="842"/>
      <c r="AJ4" s="842"/>
      <c r="AK4" s="842"/>
      <c r="AL4" s="842"/>
      <c r="AM4" s="842"/>
      <c r="AN4" s="842"/>
      <c r="AO4" s="842"/>
      <c r="AP4" s="842"/>
      <c r="AQ4" s="842"/>
      <c r="AR4" s="842"/>
      <c r="AS4" s="842"/>
      <c r="AT4" s="843"/>
      <c r="AU4" s="844"/>
      <c r="AV4" s="845"/>
      <c r="AW4" s="845"/>
      <c r="AX4" s="847"/>
      <c r="AY4" s="34">
        <f t="shared" ref="AY4:AY14" si="0">$AY$2</f>
        <v>0</v>
      </c>
    </row>
    <row r="5" spans="1:51" ht="24.75" hidden="1"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hidden="1"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hidden="1"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hidden="1"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hidden="1"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hidden="1"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hidden="1"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hidden="1"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hidden="1"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I6" sqref="BI6"/>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2"/>
      <c r="B3" s="862"/>
      <c r="C3" s="862" t="s">
        <v>24</v>
      </c>
      <c r="D3" s="862"/>
      <c r="E3" s="862"/>
      <c r="F3" s="862"/>
      <c r="G3" s="862"/>
      <c r="H3" s="862"/>
      <c r="I3" s="862"/>
      <c r="J3" s="989" t="s">
        <v>272</v>
      </c>
      <c r="K3" s="990"/>
      <c r="L3" s="990"/>
      <c r="M3" s="990"/>
      <c r="N3" s="990"/>
      <c r="O3" s="990"/>
      <c r="P3" s="430" t="s">
        <v>25</v>
      </c>
      <c r="Q3" s="430"/>
      <c r="R3" s="430"/>
      <c r="S3" s="430"/>
      <c r="T3" s="430"/>
      <c r="U3" s="430"/>
      <c r="V3" s="430"/>
      <c r="W3" s="430"/>
      <c r="X3" s="430"/>
      <c r="Y3" s="864" t="s">
        <v>312</v>
      </c>
      <c r="Z3" s="865"/>
      <c r="AA3" s="865"/>
      <c r="AB3" s="865"/>
      <c r="AC3" s="989" t="s">
        <v>304</v>
      </c>
      <c r="AD3" s="989"/>
      <c r="AE3" s="989"/>
      <c r="AF3" s="989"/>
      <c r="AG3" s="989"/>
      <c r="AH3" s="864" t="s">
        <v>235</v>
      </c>
      <c r="AI3" s="862"/>
      <c r="AJ3" s="862"/>
      <c r="AK3" s="862"/>
      <c r="AL3" s="862" t="s">
        <v>19</v>
      </c>
      <c r="AM3" s="862"/>
      <c r="AN3" s="862"/>
      <c r="AO3" s="866"/>
      <c r="AP3" s="991" t="s">
        <v>273</v>
      </c>
      <c r="AQ3" s="991"/>
      <c r="AR3" s="991"/>
      <c r="AS3" s="991"/>
      <c r="AT3" s="991"/>
      <c r="AU3" s="991"/>
      <c r="AV3" s="991"/>
      <c r="AW3" s="991"/>
      <c r="AX3" s="991"/>
      <c r="AY3">
        <f>$AY$2</f>
        <v>1</v>
      </c>
    </row>
    <row r="4" spans="1:51" ht="39.9" customHeight="1" x14ac:dyDescent="0.2">
      <c r="A4" s="987">
        <v>1</v>
      </c>
      <c r="B4" s="987">
        <v>1</v>
      </c>
      <c r="C4" s="874" t="s">
        <v>744</v>
      </c>
      <c r="D4" s="875"/>
      <c r="E4" s="875"/>
      <c r="F4" s="875"/>
      <c r="G4" s="875"/>
      <c r="H4" s="875"/>
      <c r="I4" s="875"/>
      <c r="J4" s="876">
        <v>3011102030410</v>
      </c>
      <c r="K4" s="877"/>
      <c r="L4" s="877"/>
      <c r="M4" s="877"/>
      <c r="N4" s="877"/>
      <c r="O4" s="877"/>
      <c r="P4" s="878" t="s">
        <v>748</v>
      </c>
      <c r="Q4" s="879"/>
      <c r="R4" s="879"/>
      <c r="S4" s="879"/>
      <c r="T4" s="879"/>
      <c r="U4" s="879"/>
      <c r="V4" s="879"/>
      <c r="W4" s="879"/>
      <c r="X4" s="879"/>
      <c r="Y4" s="880">
        <v>0.4</v>
      </c>
      <c r="Z4" s="881"/>
      <c r="AA4" s="881"/>
      <c r="AB4" s="882"/>
      <c r="AC4" s="988" t="s">
        <v>332</v>
      </c>
      <c r="AD4" s="988"/>
      <c r="AE4" s="988"/>
      <c r="AF4" s="988"/>
      <c r="AG4" s="988"/>
      <c r="AH4" s="885" t="s">
        <v>749</v>
      </c>
      <c r="AI4" s="886"/>
      <c r="AJ4" s="886"/>
      <c r="AK4" s="886"/>
      <c r="AL4" s="869" t="s">
        <v>749</v>
      </c>
      <c r="AM4" s="870"/>
      <c r="AN4" s="870"/>
      <c r="AO4" s="871"/>
      <c r="AP4" s="872"/>
      <c r="AQ4" s="872"/>
      <c r="AR4" s="872"/>
      <c r="AS4" s="872"/>
      <c r="AT4" s="872"/>
      <c r="AU4" s="872"/>
      <c r="AV4" s="872"/>
      <c r="AW4" s="872"/>
      <c r="AX4" s="872"/>
      <c r="AY4">
        <f>$AY$2</f>
        <v>1</v>
      </c>
    </row>
    <row r="5" spans="1:51" ht="26.25" hidden="1"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hidden="1"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hidden="1"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hidden="1"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hidden="1"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hidden="1"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hidden="1"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hidden="1"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hidden="1"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hidden="1"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hidden="1"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hidden="1"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hidden="1"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hidden="1"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hidden="1"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hidden="1"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hidden="1"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hidden="1"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hidden="1"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hidden="1"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hidden="1"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hidden="1"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hidden="1"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hidden="1"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hidden="1"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hidden="1"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hidden="1"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hidden="1"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hidden="1"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2"/>
      <c r="B36" s="862"/>
      <c r="C36" s="862" t="s">
        <v>24</v>
      </c>
      <c r="D36" s="862"/>
      <c r="E36" s="862"/>
      <c r="F36" s="862"/>
      <c r="G36" s="862"/>
      <c r="H36" s="862"/>
      <c r="I36" s="862"/>
      <c r="J36" s="989" t="s">
        <v>272</v>
      </c>
      <c r="K36" s="990"/>
      <c r="L36" s="990"/>
      <c r="M36" s="990"/>
      <c r="N36" s="990"/>
      <c r="O36" s="990"/>
      <c r="P36" s="430" t="s">
        <v>25</v>
      </c>
      <c r="Q36" s="430"/>
      <c r="R36" s="430"/>
      <c r="S36" s="430"/>
      <c r="T36" s="430"/>
      <c r="U36" s="430"/>
      <c r="V36" s="430"/>
      <c r="W36" s="430"/>
      <c r="X36" s="430"/>
      <c r="Y36" s="864" t="s">
        <v>312</v>
      </c>
      <c r="Z36" s="865"/>
      <c r="AA36" s="865"/>
      <c r="AB36" s="865"/>
      <c r="AC36" s="989" t="s">
        <v>304</v>
      </c>
      <c r="AD36" s="989"/>
      <c r="AE36" s="989"/>
      <c r="AF36" s="989"/>
      <c r="AG36" s="989"/>
      <c r="AH36" s="864" t="s">
        <v>235</v>
      </c>
      <c r="AI36" s="862"/>
      <c r="AJ36" s="862"/>
      <c r="AK36" s="862"/>
      <c r="AL36" s="862" t="s">
        <v>19</v>
      </c>
      <c r="AM36" s="862"/>
      <c r="AN36" s="862"/>
      <c r="AO36" s="866"/>
      <c r="AP36" s="991" t="s">
        <v>273</v>
      </c>
      <c r="AQ36" s="991"/>
      <c r="AR36" s="991"/>
      <c r="AS36" s="991"/>
      <c r="AT36" s="991"/>
      <c r="AU36" s="991"/>
      <c r="AV36" s="991"/>
      <c r="AW36" s="991"/>
      <c r="AX36" s="991"/>
      <c r="AY36">
        <f>$AY$34</f>
        <v>1</v>
      </c>
    </row>
    <row r="37" spans="1:51" ht="38.4" customHeight="1" x14ac:dyDescent="0.2">
      <c r="A37" s="987">
        <v>1</v>
      </c>
      <c r="B37" s="987">
        <v>1</v>
      </c>
      <c r="C37" s="874" t="s">
        <v>768</v>
      </c>
      <c r="D37" s="875"/>
      <c r="E37" s="875"/>
      <c r="F37" s="875"/>
      <c r="G37" s="875"/>
      <c r="H37" s="875"/>
      <c r="I37" s="875"/>
      <c r="J37" s="876">
        <v>7190001011649</v>
      </c>
      <c r="K37" s="877"/>
      <c r="L37" s="877"/>
      <c r="M37" s="877"/>
      <c r="N37" s="877"/>
      <c r="O37" s="877"/>
      <c r="P37" s="878" t="s">
        <v>769</v>
      </c>
      <c r="Q37" s="879"/>
      <c r="R37" s="879"/>
      <c r="S37" s="879"/>
      <c r="T37" s="879"/>
      <c r="U37" s="879"/>
      <c r="V37" s="879"/>
      <c r="W37" s="879"/>
      <c r="X37" s="879"/>
      <c r="Y37" s="880">
        <v>0.1</v>
      </c>
      <c r="Z37" s="881"/>
      <c r="AA37" s="881"/>
      <c r="AB37" s="882"/>
      <c r="AC37" s="988" t="s">
        <v>332</v>
      </c>
      <c r="AD37" s="988"/>
      <c r="AE37" s="988"/>
      <c r="AF37" s="988"/>
      <c r="AG37" s="988"/>
      <c r="AH37" s="885" t="s">
        <v>770</v>
      </c>
      <c r="AI37" s="886"/>
      <c r="AJ37" s="886"/>
      <c r="AK37" s="886"/>
      <c r="AL37" s="869" t="s">
        <v>770</v>
      </c>
      <c r="AM37" s="870"/>
      <c r="AN37" s="870"/>
      <c r="AO37" s="871"/>
      <c r="AP37" s="872"/>
      <c r="AQ37" s="872"/>
      <c r="AR37" s="872"/>
      <c r="AS37" s="872"/>
      <c r="AT37" s="872"/>
      <c r="AU37" s="872"/>
      <c r="AV37" s="872"/>
      <c r="AW37" s="872"/>
      <c r="AX37" s="872"/>
      <c r="AY37">
        <f>$AY$34</f>
        <v>1</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272</v>
      </c>
      <c r="K69" s="990"/>
      <c r="L69" s="990"/>
      <c r="M69" s="990"/>
      <c r="N69" s="990"/>
      <c r="O69" s="990"/>
      <c r="P69" s="430" t="s">
        <v>25</v>
      </c>
      <c r="Q69" s="430"/>
      <c r="R69" s="430"/>
      <c r="S69" s="430"/>
      <c r="T69" s="430"/>
      <c r="U69" s="430"/>
      <c r="V69" s="430"/>
      <c r="W69" s="430"/>
      <c r="X69" s="430"/>
      <c r="Y69" s="864" t="s">
        <v>312</v>
      </c>
      <c r="Z69" s="865"/>
      <c r="AA69" s="865"/>
      <c r="AB69" s="865"/>
      <c r="AC69" s="989" t="s">
        <v>304</v>
      </c>
      <c r="AD69" s="989"/>
      <c r="AE69" s="989"/>
      <c r="AF69" s="989"/>
      <c r="AG69" s="989"/>
      <c r="AH69" s="864" t="s">
        <v>235</v>
      </c>
      <c r="AI69" s="862"/>
      <c r="AJ69" s="862"/>
      <c r="AK69" s="862"/>
      <c r="AL69" s="862" t="s">
        <v>19</v>
      </c>
      <c r="AM69" s="862"/>
      <c r="AN69" s="862"/>
      <c r="AO69" s="866"/>
      <c r="AP69" s="991" t="s">
        <v>273</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272</v>
      </c>
      <c r="K102" s="990"/>
      <c r="L102" s="990"/>
      <c r="M102" s="990"/>
      <c r="N102" s="990"/>
      <c r="O102" s="990"/>
      <c r="P102" s="430" t="s">
        <v>25</v>
      </c>
      <c r="Q102" s="430"/>
      <c r="R102" s="430"/>
      <c r="S102" s="430"/>
      <c r="T102" s="430"/>
      <c r="U102" s="430"/>
      <c r="V102" s="430"/>
      <c r="W102" s="430"/>
      <c r="X102" s="430"/>
      <c r="Y102" s="864" t="s">
        <v>312</v>
      </c>
      <c r="Z102" s="865"/>
      <c r="AA102" s="865"/>
      <c r="AB102" s="865"/>
      <c r="AC102" s="989" t="s">
        <v>304</v>
      </c>
      <c r="AD102" s="989"/>
      <c r="AE102" s="989"/>
      <c r="AF102" s="989"/>
      <c r="AG102" s="989"/>
      <c r="AH102" s="864" t="s">
        <v>235</v>
      </c>
      <c r="AI102" s="862"/>
      <c r="AJ102" s="862"/>
      <c r="AK102" s="862"/>
      <c r="AL102" s="862" t="s">
        <v>19</v>
      </c>
      <c r="AM102" s="862"/>
      <c r="AN102" s="862"/>
      <c r="AO102" s="866"/>
      <c r="AP102" s="991" t="s">
        <v>273</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272</v>
      </c>
      <c r="K135" s="990"/>
      <c r="L135" s="990"/>
      <c r="M135" s="990"/>
      <c r="N135" s="990"/>
      <c r="O135" s="990"/>
      <c r="P135" s="430" t="s">
        <v>25</v>
      </c>
      <c r="Q135" s="430"/>
      <c r="R135" s="430"/>
      <c r="S135" s="430"/>
      <c r="T135" s="430"/>
      <c r="U135" s="430"/>
      <c r="V135" s="430"/>
      <c r="W135" s="430"/>
      <c r="X135" s="430"/>
      <c r="Y135" s="864" t="s">
        <v>312</v>
      </c>
      <c r="Z135" s="865"/>
      <c r="AA135" s="865"/>
      <c r="AB135" s="865"/>
      <c r="AC135" s="989" t="s">
        <v>304</v>
      </c>
      <c r="AD135" s="989"/>
      <c r="AE135" s="989"/>
      <c r="AF135" s="989"/>
      <c r="AG135" s="989"/>
      <c r="AH135" s="864" t="s">
        <v>235</v>
      </c>
      <c r="AI135" s="862"/>
      <c r="AJ135" s="862"/>
      <c r="AK135" s="862"/>
      <c r="AL135" s="862" t="s">
        <v>19</v>
      </c>
      <c r="AM135" s="862"/>
      <c r="AN135" s="862"/>
      <c r="AO135" s="866"/>
      <c r="AP135" s="991" t="s">
        <v>273</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272</v>
      </c>
      <c r="K168" s="990"/>
      <c r="L168" s="990"/>
      <c r="M168" s="990"/>
      <c r="N168" s="990"/>
      <c r="O168" s="990"/>
      <c r="P168" s="430" t="s">
        <v>25</v>
      </c>
      <c r="Q168" s="430"/>
      <c r="R168" s="430"/>
      <c r="S168" s="430"/>
      <c r="T168" s="430"/>
      <c r="U168" s="430"/>
      <c r="V168" s="430"/>
      <c r="W168" s="430"/>
      <c r="X168" s="430"/>
      <c r="Y168" s="864" t="s">
        <v>312</v>
      </c>
      <c r="Z168" s="865"/>
      <c r="AA168" s="865"/>
      <c r="AB168" s="865"/>
      <c r="AC168" s="989" t="s">
        <v>304</v>
      </c>
      <c r="AD168" s="989"/>
      <c r="AE168" s="989"/>
      <c r="AF168" s="989"/>
      <c r="AG168" s="989"/>
      <c r="AH168" s="864" t="s">
        <v>235</v>
      </c>
      <c r="AI168" s="862"/>
      <c r="AJ168" s="862"/>
      <c r="AK168" s="862"/>
      <c r="AL168" s="862" t="s">
        <v>19</v>
      </c>
      <c r="AM168" s="862"/>
      <c r="AN168" s="862"/>
      <c r="AO168" s="866"/>
      <c r="AP168" s="991" t="s">
        <v>273</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272</v>
      </c>
      <c r="K201" s="990"/>
      <c r="L201" s="990"/>
      <c r="M201" s="990"/>
      <c r="N201" s="990"/>
      <c r="O201" s="990"/>
      <c r="P201" s="430" t="s">
        <v>25</v>
      </c>
      <c r="Q201" s="430"/>
      <c r="R201" s="430"/>
      <c r="S201" s="430"/>
      <c r="T201" s="430"/>
      <c r="U201" s="430"/>
      <c r="V201" s="430"/>
      <c r="W201" s="430"/>
      <c r="X201" s="430"/>
      <c r="Y201" s="864" t="s">
        <v>312</v>
      </c>
      <c r="Z201" s="865"/>
      <c r="AA201" s="865"/>
      <c r="AB201" s="865"/>
      <c r="AC201" s="989" t="s">
        <v>304</v>
      </c>
      <c r="AD201" s="989"/>
      <c r="AE201" s="989"/>
      <c r="AF201" s="989"/>
      <c r="AG201" s="989"/>
      <c r="AH201" s="864" t="s">
        <v>235</v>
      </c>
      <c r="AI201" s="862"/>
      <c r="AJ201" s="862"/>
      <c r="AK201" s="862"/>
      <c r="AL201" s="862" t="s">
        <v>19</v>
      </c>
      <c r="AM201" s="862"/>
      <c r="AN201" s="862"/>
      <c r="AO201" s="866"/>
      <c r="AP201" s="991" t="s">
        <v>273</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272</v>
      </c>
      <c r="K234" s="990"/>
      <c r="L234" s="990"/>
      <c r="M234" s="990"/>
      <c r="N234" s="990"/>
      <c r="O234" s="990"/>
      <c r="P234" s="430" t="s">
        <v>25</v>
      </c>
      <c r="Q234" s="430"/>
      <c r="R234" s="430"/>
      <c r="S234" s="430"/>
      <c r="T234" s="430"/>
      <c r="U234" s="430"/>
      <c r="V234" s="430"/>
      <c r="W234" s="430"/>
      <c r="X234" s="430"/>
      <c r="Y234" s="864" t="s">
        <v>312</v>
      </c>
      <c r="Z234" s="865"/>
      <c r="AA234" s="865"/>
      <c r="AB234" s="865"/>
      <c r="AC234" s="989" t="s">
        <v>304</v>
      </c>
      <c r="AD234" s="989"/>
      <c r="AE234" s="989"/>
      <c r="AF234" s="989"/>
      <c r="AG234" s="989"/>
      <c r="AH234" s="864" t="s">
        <v>235</v>
      </c>
      <c r="AI234" s="862"/>
      <c r="AJ234" s="862"/>
      <c r="AK234" s="862"/>
      <c r="AL234" s="862" t="s">
        <v>19</v>
      </c>
      <c r="AM234" s="862"/>
      <c r="AN234" s="862"/>
      <c r="AO234" s="866"/>
      <c r="AP234" s="991" t="s">
        <v>273</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272</v>
      </c>
      <c r="K267" s="990"/>
      <c r="L267" s="990"/>
      <c r="M267" s="990"/>
      <c r="N267" s="990"/>
      <c r="O267" s="990"/>
      <c r="P267" s="430" t="s">
        <v>25</v>
      </c>
      <c r="Q267" s="430"/>
      <c r="R267" s="430"/>
      <c r="S267" s="430"/>
      <c r="T267" s="430"/>
      <c r="U267" s="430"/>
      <c r="V267" s="430"/>
      <c r="W267" s="430"/>
      <c r="X267" s="430"/>
      <c r="Y267" s="864" t="s">
        <v>312</v>
      </c>
      <c r="Z267" s="865"/>
      <c r="AA267" s="865"/>
      <c r="AB267" s="865"/>
      <c r="AC267" s="989" t="s">
        <v>304</v>
      </c>
      <c r="AD267" s="989"/>
      <c r="AE267" s="989"/>
      <c r="AF267" s="989"/>
      <c r="AG267" s="989"/>
      <c r="AH267" s="864" t="s">
        <v>235</v>
      </c>
      <c r="AI267" s="862"/>
      <c r="AJ267" s="862"/>
      <c r="AK267" s="862"/>
      <c r="AL267" s="862" t="s">
        <v>19</v>
      </c>
      <c r="AM267" s="862"/>
      <c r="AN267" s="862"/>
      <c r="AO267" s="866"/>
      <c r="AP267" s="991" t="s">
        <v>273</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272</v>
      </c>
      <c r="K300" s="990"/>
      <c r="L300" s="990"/>
      <c r="M300" s="990"/>
      <c r="N300" s="990"/>
      <c r="O300" s="990"/>
      <c r="P300" s="430" t="s">
        <v>25</v>
      </c>
      <c r="Q300" s="430"/>
      <c r="R300" s="430"/>
      <c r="S300" s="430"/>
      <c r="T300" s="430"/>
      <c r="U300" s="430"/>
      <c r="V300" s="430"/>
      <c r="W300" s="430"/>
      <c r="X300" s="430"/>
      <c r="Y300" s="864" t="s">
        <v>312</v>
      </c>
      <c r="Z300" s="865"/>
      <c r="AA300" s="865"/>
      <c r="AB300" s="865"/>
      <c r="AC300" s="989" t="s">
        <v>304</v>
      </c>
      <c r="AD300" s="989"/>
      <c r="AE300" s="989"/>
      <c r="AF300" s="989"/>
      <c r="AG300" s="989"/>
      <c r="AH300" s="864" t="s">
        <v>235</v>
      </c>
      <c r="AI300" s="862"/>
      <c r="AJ300" s="862"/>
      <c r="AK300" s="862"/>
      <c r="AL300" s="862" t="s">
        <v>19</v>
      </c>
      <c r="AM300" s="862"/>
      <c r="AN300" s="862"/>
      <c r="AO300" s="866"/>
      <c r="AP300" s="991" t="s">
        <v>273</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272</v>
      </c>
      <c r="K333" s="990"/>
      <c r="L333" s="990"/>
      <c r="M333" s="990"/>
      <c r="N333" s="990"/>
      <c r="O333" s="990"/>
      <c r="P333" s="430" t="s">
        <v>25</v>
      </c>
      <c r="Q333" s="430"/>
      <c r="R333" s="430"/>
      <c r="S333" s="430"/>
      <c r="T333" s="430"/>
      <c r="U333" s="430"/>
      <c r="V333" s="430"/>
      <c r="W333" s="430"/>
      <c r="X333" s="430"/>
      <c r="Y333" s="864" t="s">
        <v>312</v>
      </c>
      <c r="Z333" s="865"/>
      <c r="AA333" s="865"/>
      <c r="AB333" s="865"/>
      <c r="AC333" s="989" t="s">
        <v>304</v>
      </c>
      <c r="AD333" s="989"/>
      <c r="AE333" s="989"/>
      <c r="AF333" s="989"/>
      <c r="AG333" s="989"/>
      <c r="AH333" s="864" t="s">
        <v>235</v>
      </c>
      <c r="AI333" s="862"/>
      <c r="AJ333" s="862"/>
      <c r="AK333" s="862"/>
      <c r="AL333" s="862" t="s">
        <v>19</v>
      </c>
      <c r="AM333" s="862"/>
      <c r="AN333" s="862"/>
      <c r="AO333" s="866"/>
      <c r="AP333" s="991" t="s">
        <v>273</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272</v>
      </c>
      <c r="K366" s="990"/>
      <c r="L366" s="990"/>
      <c r="M366" s="990"/>
      <c r="N366" s="990"/>
      <c r="O366" s="990"/>
      <c r="P366" s="430" t="s">
        <v>25</v>
      </c>
      <c r="Q366" s="430"/>
      <c r="R366" s="430"/>
      <c r="S366" s="430"/>
      <c r="T366" s="430"/>
      <c r="U366" s="430"/>
      <c r="V366" s="430"/>
      <c r="W366" s="430"/>
      <c r="X366" s="430"/>
      <c r="Y366" s="864" t="s">
        <v>312</v>
      </c>
      <c r="Z366" s="865"/>
      <c r="AA366" s="865"/>
      <c r="AB366" s="865"/>
      <c r="AC366" s="989" t="s">
        <v>304</v>
      </c>
      <c r="AD366" s="989"/>
      <c r="AE366" s="989"/>
      <c r="AF366" s="989"/>
      <c r="AG366" s="989"/>
      <c r="AH366" s="864" t="s">
        <v>235</v>
      </c>
      <c r="AI366" s="862"/>
      <c r="AJ366" s="862"/>
      <c r="AK366" s="862"/>
      <c r="AL366" s="862" t="s">
        <v>19</v>
      </c>
      <c r="AM366" s="862"/>
      <c r="AN366" s="862"/>
      <c r="AO366" s="866"/>
      <c r="AP366" s="991" t="s">
        <v>273</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272</v>
      </c>
      <c r="K399" s="990"/>
      <c r="L399" s="990"/>
      <c r="M399" s="990"/>
      <c r="N399" s="990"/>
      <c r="O399" s="990"/>
      <c r="P399" s="430" t="s">
        <v>25</v>
      </c>
      <c r="Q399" s="430"/>
      <c r="R399" s="430"/>
      <c r="S399" s="430"/>
      <c r="T399" s="430"/>
      <c r="U399" s="430"/>
      <c r="V399" s="430"/>
      <c r="W399" s="430"/>
      <c r="X399" s="430"/>
      <c r="Y399" s="864" t="s">
        <v>312</v>
      </c>
      <c r="Z399" s="865"/>
      <c r="AA399" s="865"/>
      <c r="AB399" s="865"/>
      <c r="AC399" s="989" t="s">
        <v>304</v>
      </c>
      <c r="AD399" s="989"/>
      <c r="AE399" s="989"/>
      <c r="AF399" s="989"/>
      <c r="AG399" s="989"/>
      <c r="AH399" s="864" t="s">
        <v>235</v>
      </c>
      <c r="AI399" s="862"/>
      <c r="AJ399" s="862"/>
      <c r="AK399" s="862"/>
      <c r="AL399" s="862" t="s">
        <v>19</v>
      </c>
      <c r="AM399" s="862"/>
      <c r="AN399" s="862"/>
      <c r="AO399" s="866"/>
      <c r="AP399" s="991" t="s">
        <v>273</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272</v>
      </c>
      <c r="K432" s="990"/>
      <c r="L432" s="990"/>
      <c r="M432" s="990"/>
      <c r="N432" s="990"/>
      <c r="O432" s="990"/>
      <c r="P432" s="430" t="s">
        <v>25</v>
      </c>
      <c r="Q432" s="430"/>
      <c r="R432" s="430"/>
      <c r="S432" s="430"/>
      <c r="T432" s="430"/>
      <c r="U432" s="430"/>
      <c r="V432" s="430"/>
      <c r="W432" s="430"/>
      <c r="X432" s="430"/>
      <c r="Y432" s="864" t="s">
        <v>312</v>
      </c>
      <c r="Z432" s="865"/>
      <c r="AA432" s="865"/>
      <c r="AB432" s="865"/>
      <c r="AC432" s="989" t="s">
        <v>304</v>
      </c>
      <c r="AD432" s="989"/>
      <c r="AE432" s="989"/>
      <c r="AF432" s="989"/>
      <c r="AG432" s="989"/>
      <c r="AH432" s="864" t="s">
        <v>235</v>
      </c>
      <c r="AI432" s="862"/>
      <c r="AJ432" s="862"/>
      <c r="AK432" s="862"/>
      <c r="AL432" s="862" t="s">
        <v>19</v>
      </c>
      <c r="AM432" s="862"/>
      <c r="AN432" s="862"/>
      <c r="AO432" s="866"/>
      <c r="AP432" s="991" t="s">
        <v>273</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272</v>
      </c>
      <c r="K465" s="990"/>
      <c r="L465" s="990"/>
      <c r="M465" s="990"/>
      <c r="N465" s="990"/>
      <c r="O465" s="990"/>
      <c r="P465" s="430" t="s">
        <v>25</v>
      </c>
      <c r="Q465" s="430"/>
      <c r="R465" s="430"/>
      <c r="S465" s="430"/>
      <c r="T465" s="430"/>
      <c r="U465" s="430"/>
      <c r="V465" s="430"/>
      <c r="W465" s="430"/>
      <c r="X465" s="430"/>
      <c r="Y465" s="864" t="s">
        <v>312</v>
      </c>
      <c r="Z465" s="865"/>
      <c r="AA465" s="865"/>
      <c r="AB465" s="865"/>
      <c r="AC465" s="989" t="s">
        <v>304</v>
      </c>
      <c r="AD465" s="989"/>
      <c r="AE465" s="989"/>
      <c r="AF465" s="989"/>
      <c r="AG465" s="989"/>
      <c r="AH465" s="864" t="s">
        <v>235</v>
      </c>
      <c r="AI465" s="862"/>
      <c r="AJ465" s="862"/>
      <c r="AK465" s="862"/>
      <c r="AL465" s="862" t="s">
        <v>19</v>
      </c>
      <c r="AM465" s="862"/>
      <c r="AN465" s="862"/>
      <c r="AO465" s="866"/>
      <c r="AP465" s="991" t="s">
        <v>273</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272</v>
      </c>
      <c r="K498" s="990"/>
      <c r="L498" s="990"/>
      <c r="M498" s="990"/>
      <c r="N498" s="990"/>
      <c r="O498" s="990"/>
      <c r="P498" s="430" t="s">
        <v>25</v>
      </c>
      <c r="Q498" s="430"/>
      <c r="R498" s="430"/>
      <c r="S498" s="430"/>
      <c r="T498" s="430"/>
      <c r="U498" s="430"/>
      <c r="V498" s="430"/>
      <c r="W498" s="430"/>
      <c r="X498" s="430"/>
      <c r="Y498" s="864" t="s">
        <v>312</v>
      </c>
      <c r="Z498" s="865"/>
      <c r="AA498" s="865"/>
      <c r="AB498" s="865"/>
      <c r="AC498" s="989" t="s">
        <v>304</v>
      </c>
      <c r="AD498" s="989"/>
      <c r="AE498" s="989"/>
      <c r="AF498" s="989"/>
      <c r="AG498" s="989"/>
      <c r="AH498" s="864" t="s">
        <v>235</v>
      </c>
      <c r="AI498" s="862"/>
      <c r="AJ498" s="862"/>
      <c r="AK498" s="862"/>
      <c r="AL498" s="862" t="s">
        <v>19</v>
      </c>
      <c r="AM498" s="862"/>
      <c r="AN498" s="862"/>
      <c r="AO498" s="866"/>
      <c r="AP498" s="991" t="s">
        <v>273</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272</v>
      </c>
      <c r="K531" s="990"/>
      <c r="L531" s="990"/>
      <c r="M531" s="990"/>
      <c r="N531" s="990"/>
      <c r="O531" s="990"/>
      <c r="P531" s="430" t="s">
        <v>25</v>
      </c>
      <c r="Q531" s="430"/>
      <c r="R531" s="430"/>
      <c r="S531" s="430"/>
      <c r="T531" s="430"/>
      <c r="U531" s="430"/>
      <c r="V531" s="430"/>
      <c r="W531" s="430"/>
      <c r="X531" s="430"/>
      <c r="Y531" s="864" t="s">
        <v>312</v>
      </c>
      <c r="Z531" s="865"/>
      <c r="AA531" s="865"/>
      <c r="AB531" s="865"/>
      <c r="AC531" s="989" t="s">
        <v>304</v>
      </c>
      <c r="AD531" s="989"/>
      <c r="AE531" s="989"/>
      <c r="AF531" s="989"/>
      <c r="AG531" s="989"/>
      <c r="AH531" s="864" t="s">
        <v>235</v>
      </c>
      <c r="AI531" s="862"/>
      <c r="AJ531" s="862"/>
      <c r="AK531" s="862"/>
      <c r="AL531" s="862" t="s">
        <v>19</v>
      </c>
      <c r="AM531" s="862"/>
      <c r="AN531" s="862"/>
      <c r="AO531" s="866"/>
      <c r="AP531" s="991" t="s">
        <v>273</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272</v>
      </c>
      <c r="K564" s="990"/>
      <c r="L564" s="990"/>
      <c r="M564" s="990"/>
      <c r="N564" s="990"/>
      <c r="O564" s="990"/>
      <c r="P564" s="430" t="s">
        <v>25</v>
      </c>
      <c r="Q564" s="430"/>
      <c r="R564" s="430"/>
      <c r="S564" s="430"/>
      <c r="T564" s="430"/>
      <c r="U564" s="430"/>
      <c r="V564" s="430"/>
      <c r="W564" s="430"/>
      <c r="X564" s="430"/>
      <c r="Y564" s="864" t="s">
        <v>312</v>
      </c>
      <c r="Z564" s="865"/>
      <c r="AA564" s="865"/>
      <c r="AB564" s="865"/>
      <c r="AC564" s="989" t="s">
        <v>304</v>
      </c>
      <c r="AD564" s="989"/>
      <c r="AE564" s="989"/>
      <c r="AF564" s="989"/>
      <c r="AG564" s="989"/>
      <c r="AH564" s="864" t="s">
        <v>235</v>
      </c>
      <c r="AI564" s="862"/>
      <c r="AJ564" s="862"/>
      <c r="AK564" s="862"/>
      <c r="AL564" s="862" t="s">
        <v>19</v>
      </c>
      <c r="AM564" s="862"/>
      <c r="AN564" s="862"/>
      <c r="AO564" s="866"/>
      <c r="AP564" s="991" t="s">
        <v>273</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272</v>
      </c>
      <c r="K597" s="990"/>
      <c r="L597" s="990"/>
      <c r="M597" s="990"/>
      <c r="N597" s="990"/>
      <c r="O597" s="990"/>
      <c r="P597" s="430" t="s">
        <v>25</v>
      </c>
      <c r="Q597" s="430"/>
      <c r="R597" s="430"/>
      <c r="S597" s="430"/>
      <c r="T597" s="430"/>
      <c r="U597" s="430"/>
      <c r="V597" s="430"/>
      <c r="W597" s="430"/>
      <c r="X597" s="430"/>
      <c r="Y597" s="864" t="s">
        <v>312</v>
      </c>
      <c r="Z597" s="865"/>
      <c r="AA597" s="865"/>
      <c r="AB597" s="865"/>
      <c r="AC597" s="989" t="s">
        <v>304</v>
      </c>
      <c r="AD597" s="989"/>
      <c r="AE597" s="989"/>
      <c r="AF597" s="989"/>
      <c r="AG597" s="989"/>
      <c r="AH597" s="864" t="s">
        <v>235</v>
      </c>
      <c r="AI597" s="862"/>
      <c r="AJ597" s="862"/>
      <c r="AK597" s="862"/>
      <c r="AL597" s="862" t="s">
        <v>19</v>
      </c>
      <c r="AM597" s="862"/>
      <c r="AN597" s="862"/>
      <c r="AO597" s="866"/>
      <c r="AP597" s="991" t="s">
        <v>273</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272</v>
      </c>
      <c r="K630" s="990"/>
      <c r="L630" s="990"/>
      <c r="M630" s="990"/>
      <c r="N630" s="990"/>
      <c r="O630" s="990"/>
      <c r="P630" s="430" t="s">
        <v>25</v>
      </c>
      <c r="Q630" s="430"/>
      <c r="R630" s="430"/>
      <c r="S630" s="430"/>
      <c r="T630" s="430"/>
      <c r="U630" s="430"/>
      <c r="V630" s="430"/>
      <c r="W630" s="430"/>
      <c r="X630" s="430"/>
      <c r="Y630" s="864" t="s">
        <v>312</v>
      </c>
      <c r="Z630" s="865"/>
      <c r="AA630" s="865"/>
      <c r="AB630" s="865"/>
      <c r="AC630" s="989" t="s">
        <v>304</v>
      </c>
      <c r="AD630" s="989"/>
      <c r="AE630" s="989"/>
      <c r="AF630" s="989"/>
      <c r="AG630" s="989"/>
      <c r="AH630" s="864" t="s">
        <v>235</v>
      </c>
      <c r="AI630" s="862"/>
      <c r="AJ630" s="862"/>
      <c r="AK630" s="862"/>
      <c r="AL630" s="862" t="s">
        <v>19</v>
      </c>
      <c r="AM630" s="862"/>
      <c r="AN630" s="862"/>
      <c r="AO630" s="866"/>
      <c r="AP630" s="991" t="s">
        <v>273</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272</v>
      </c>
      <c r="K663" s="990"/>
      <c r="L663" s="990"/>
      <c r="M663" s="990"/>
      <c r="N663" s="990"/>
      <c r="O663" s="990"/>
      <c r="P663" s="430" t="s">
        <v>25</v>
      </c>
      <c r="Q663" s="430"/>
      <c r="R663" s="430"/>
      <c r="S663" s="430"/>
      <c r="T663" s="430"/>
      <c r="U663" s="430"/>
      <c r="V663" s="430"/>
      <c r="W663" s="430"/>
      <c r="X663" s="430"/>
      <c r="Y663" s="864" t="s">
        <v>312</v>
      </c>
      <c r="Z663" s="865"/>
      <c r="AA663" s="865"/>
      <c r="AB663" s="865"/>
      <c r="AC663" s="989" t="s">
        <v>304</v>
      </c>
      <c r="AD663" s="989"/>
      <c r="AE663" s="989"/>
      <c r="AF663" s="989"/>
      <c r="AG663" s="989"/>
      <c r="AH663" s="864" t="s">
        <v>235</v>
      </c>
      <c r="AI663" s="862"/>
      <c r="AJ663" s="862"/>
      <c r="AK663" s="862"/>
      <c r="AL663" s="862" t="s">
        <v>19</v>
      </c>
      <c r="AM663" s="862"/>
      <c r="AN663" s="862"/>
      <c r="AO663" s="866"/>
      <c r="AP663" s="991" t="s">
        <v>273</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272</v>
      </c>
      <c r="K696" s="990"/>
      <c r="L696" s="990"/>
      <c r="M696" s="990"/>
      <c r="N696" s="990"/>
      <c r="O696" s="990"/>
      <c r="P696" s="430" t="s">
        <v>25</v>
      </c>
      <c r="Q696" s="430"/>
      <c r="R696" s="430"/>
      <c r="S696" s="430"/>
      <c r="T696" s="430"/>
      <c r="U696" s="430"/>
      <c r="V696" s="430"/>
      <c r="W696" s="430"/>
      <c r="X696" s="430"/>
      <c r="Y696" s="864" t="s">
        <v>312</v>
      </c>
      <c r="Z696" s="865"/>
      <c r="AA696" s="865"/>
      <c r="AB696" s="865"/>
      <c r="AC696" s="989" t="s">
        <v>304</v>
      </c>
      <c r="AD696" s="989"/>
      <c r="AE696" s="989"/>
      <c r="AF696" s="989"/>
      <c r="AG696" s="989"/>
      <c r="AH696" s="864" t="s">
        <v>235</v>
      </c>
      <c r="AI696" s="862"/>
      <c r="AJ696" s="862"/>
      <c r="AK696" s="862"/>
      <c r="AL696" s="862" t="s">
        <v>19</v>
      </c>
      <c r="AM696" s="862"/>
      <c r="AN696" s="862"/>
      <c r="AO696" s="866"/>
      <c r="AP696" s="991" t="s">
        <v>273</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272</v>
      </c>
      <c r="K729" s="990"/>
      <c r="L729" s="990"/>
      <c r="M729" s="990"/>
      <c r="N729" s="990"/>
      <c r="O729" s="990"/>
      <c r="P729" s="430" t="s">
        <v>25</v>
      </c>
      <c r="Q729" s="430"/>
      <c r="R729" s="430"/>
      <c r="S729" s="430"/>
      <c r="T729" s="430"/>
      <c r="U729" s="430"/>
      <c r="V729" s="430"/>
      <c r="W729" s="430"/>
      <c r="X729" s="430"/>
      <c r="Y729" s="864" t="s">
        <v>312</v>
      </c>
      <c r="Z729" s="865"/>
      <c r="AA729" s="865"/>
      <c r="AB729" s="865"/>
      <c r="AC729" s="989" t="s">
        <v>304</v>
      </c>
      <c r="AD729" s="989"/>
      <c r="AE729" s="989"/>
      <c r="AF729" s="989"/>
      <c r="AG729" s="989"/>
      <c r="AH729" s="864" t="s">
        <v>235</v>
      </c>
      <c r="AI729" s="862"/>
      <c r="AJ729" s="862"/>
      <c r="AK729" s="862"/>
      <c r="AL729" s="862" t="s">
        <v>19</v>
      </c>
      <c r="AM729" s="862"/>
      <c r="AN729" s="862"/>
      <c r="AO729" s="866"/>
      <c r="AP729" s="991" t="s">
        <v>273</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272</v>
      </c>
      <c r="K762" s="990"/>
      <c r="L762" s="990"/>
      <c r="M762" s="990"/>
      <c r="N762" s="990"/>
      <c r="O762" s="990"/>
      <c r="P762" s="430" t="s">
        <v>25</v>
      </c>
      <c r="Q762" s="430"/>
      <c r="R762" s="430"/>
      <c r="S762" s="430"/>
      <c r="T762" s="430"/>
      <c r="U762" s="430"/>
      <c r="V762" s="430"/>
      <c r="W762" s="430"/>
      <c r="X762" s="430"/>
      <c r="Y762" s="864" t="s">
        <v>312</v>
      </c>
      <c r="Z762" s="865"/>
      <c r="AA762" s="865"/>
      <c r="AB762" s="865"/>
      <c r="AC762" s="989" t="s">
        <v>304</v>
      </c>
      <c r="AD762" s="989"/>
      <c r="AE762" s="989"/>
      <c r="AF762" s="989"/>
      <c r="AG762" s="989"/>
      <c r="AH762" s="864" t="s">
        <v>235</v>
      </c>
      <c r="AI762" s="862"/>
      <c r="AJ762" s="862"/>
      <c r="AK762" s="862"/>
      <c r="AL762" s="862" t="s">
        <v>19</v>
      </c>
      <c r="AM762" s="862"/>
      <c r="AN762" s="862"/>
      <c r="AO762" s="866"/>
      <c r="AP762" s="991" t="s">
        <v>273</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272</v>
      </c>
      <c r="K795" s="990"/>
      <c r="L795" s="990"/>
      <c r="M795" s="990"/>
      <c r="N795" s="990"/>
      <c r="O795" s="990"/>
      <c r="P795" s="430" t="s">
        <v>25</v>
      </c>
      <c r="Q795" s="430"/>
      <c r="R795" s="430"/>
      <c r="S795" s="430"/>
      <c r="T795" s="430"/>
      <c r="U795" s="430"/>
      <c r="V795" s="430"/>
      <c r="W795" s="430"/>
      <c r="X795" s="430"/>
      <c r="Y795" s="864" t="s">
        <v>312</v>
      </c>
      <c r="Z795" s="865"/>
      <c r="AA795" s="865"/>
      <c r="AB795" s="865"/>
      <c r="AC795" s="989" t="s">
        <v>304</v>
      </c>
      <c r="AD795" s="989"/>
      <c r="AE795" s="989"/>
      <c r="AF795" s="989"/>
      <c r="AG795" s="989"/>
      <c r="AH795" s="864" t="s">
        <v>235</v>
      </c>
      <c r="AI795" s="862"/>
      <c r="AJ795" s="862"/>
      <c r="AK795" s="862"/>
      <c r="AL795" s="862" t="s">
        <v>19</v>
      </c>
      <c r="AM795" s="862"/>
      <c r="AN795" s="862"/>
      <c r="AO795" s="866"/>
      <c r="AP795" s="991" t="s">
        <v>273</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272</v>
      </c>
      <c r="K828" s="990"/>
      <c r="L828" s="990"/>
      <c r="M828" s="990"/>
      <c r="N828" s="990"/>
      <c r="O828" s="990"/>
      <c r="P828" s="430" t="s">
        <v>25</v>
      </c>
      <c r="Q828" s="430"/>
      <c r="R828" s="430"/>
      <c r="S828" s="430"/>
      <c r="T828" s="430"/>
      <c r="U828" s="430"/>
      <c r="V828" s="430"/>
      <c r="W828" s="430"/>
      <c r="X828" s="430"/>
      <c r="Y828" s="864" t="s">
        <v>312</v>
      </c>
      <c r="Z828" s="865"/>
      <c r="AA828" s="865"/>
      <c r="AB828" s="865"/>
      <c r="AC828" s="989" t="s">
        <v>304</v>
      </c>
      <c r="AD828" s="989"/>
      <c r="AE828" s="989"/>
      <c r="AF828" s="989"/>
      <c r="AG828" s="989"/>
      <c r="AH828" s="864" t="s">
        <v>235</v>
      </c>
      <c r="AI828" s="862"/>
      <c r="AJ828" s="862"/>
      <c r="AK828" s="862"/>
      <c r="AL828" s="862" t="s">
        <v>19</v>
      </c>
      <c r="AM828" s="862"/>
      <c r="AN828" s="862"/>
      <c r="AO828" s="866"/>
      <c r="AP828" s="991" t="s">
        <v>273</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272</v>
      </c>
      <c r="K861" s="990"/>
      <c r="L861" s="990"/>
      <c r="M861" s="990"/>
      <c r="N861" s="990"/>
      <c r="O861" s="990"/>
      <c r="P861" s="430" t="s">
        <v>25</v>
      </c>
      <c r="Q861" s="430"/>
      <c r="R861" s="430"/>
      <c r="S861" s="430"/>
      <c r="T861" s="430"/>
      <c r="U861" s="430"/>
      <c r="V861" s="430"/>
      <c r="W861" s="430"/>
      <c r="X861" s="430"/>
      <c r="Y861" s="864" t="s">
        <v>312</v>
      </c>
      <c r="Z861" s="865"/>
      <c r="AA861" s="865"/>
      <c r="AB861" s="865"/>
      <c r="AC861" s="989" t="s">
        <v>304</v>
      </c>
      <c r="AD861" s="989"/>
      <c r="AE861" s="989"/>
      <c r="AF861" s="989"/>
      <c r="AG861" s="989"/>
      <c r="AH861" s="864" t="s">
        <v>235</v>
      </c>
      <c r="AI861" s="862"/>
      <c r="AJ861" s="862"/>
      <c r="AK861" s="862"/>
      <c r="AL861" s="862" t="s">
        <v>19</v>
      </c>
      <c r="AM861" s="862"/>
      <c r="AN861" s="862"/>
      <c r="AO861" s="866"/>
      <c r="AP861" s="991" t="s">
        <v>273</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272</v>
      </c>
      <c r="K894" s="990"/>
      <c r="L894" s="990"/>
      <c r="M894" s="990"/>
      <c r="N894" s="990"/>
      <c r="O894" s="990"/>
      <c r="P894" s="430" t="s">
        <v>25</v>
      </c>
      <c r="Q894" s="430"/>
      <c r="R894" s="430"/>
      <c r="S894" s="430"/>
      <c r="T894" s="430"/>
      <c r="U894" s="430"/>
      <c r="V894" s="430"/>
      <c r="W894" s="430"/>
      <c r="X894" s="430"/>
      <c r="Y894" s="864" t="s">
        <v>312</v>
      </c>
      <c r="Z894" s="865"/>
      <c r="AA894" s="865"/>
      <c r="AB894" s="865"/>
      <c r="AC894" s="989" t="s">
        <v>304</v>
      </c>
      <c r="AD894" s="989"/>
      <c r="AE894" s="989"/>
      <c r="AF894" s="989"/>
      <c r="AG894" s="989"/>
      <c r="AH894" s="864" t="s">
        <v>235</v>
      </c>
      <c r="AI894" s="862"/>
      <c r="AJ894" s="862"/>
      <c r="AK894" s="862"/>
      <c r="AL894" s="862" t="s">
        <v>19</v>
      </c>
      <c r="AM894" s="862"/>
      <c r="AN894" s="862"/>
      <c r="AO894" s="866"/>
      <c r="AP894" s="991" t="s">
        <v>273</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272</v>
      </c>
      <c r="K927" s="990"/>
      <c r="L927" s="990"/>
      <c r="M927" s="990"/>
      <c r="N927" s="990"/>
      <c r="O927" s="990"/>
      <c r="P927" s="430" t="s">
        <v>25</v>
      </c>
      <c r="Q927" s="430"/>
      <c r="R927" s="430"/>
      <c r="S927" s="430"/>
      <c r="T927" s="430"/>
      <c r="U927" s="430"/>
      <c r="V927" s="430"/>
      <c r="W927" s="430"/>
      <c r="X927" s="430"/>
      <c r="Y927" s="864" t="s">
        <v>312</v>
      </c>
      <c r="Z927" s="865"/>
      <c r="AA927" s="865"/>
      <c r="AB927" s="865"/>
      <c r="AC927" s="989" t="s">
        <v>304</v>
      </c>
      <c r="AD927" s="989"/>
      <c r="AE927" s="989"/>
      <c r="AF927" s="989"/>
      <c r="AG927" s="989"/>
      <c r="AH927" s="864" t="s">
        <v>235</v>
      </c>
      <c r="AI927" s="862"/>
      <c r="AJ927" s="862"/>
      <c r="AK927" s="862"/>
      <c r="AL927" s="862" t="s">
        <v>19</v>
      </c>
      <c r="AM927" s="862"/>
      <c r="AN927" s="862"/>
      <c r="AO927" s="866"/>
      <c r="AP927" s="991" t="s">
        <v>273</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272</v>
      </c>
      <c r="K960" s="990"/>
      <c r="L960" s="990"/>
      <c r="M960" s="990"/>
      <c r="N960" s="990"/>
      <c r="O960" s="990"/>
      <c r="P960" s="430" t="s">
        <v>25</v>
      </c>
      <c r="Q960" s="430"/>
      <c r="R960" s="430"/>
      <c r="S960" s="430"/>
      <c r="T960" s="430"/>
      <c r="U960" s="430"/>
      <c r="V960" s="430"/>
      <c r="W960" s="430"/>
      <c r="X960" s="430"/>
      <c r="Y960" s="864" t="s">
        <v>312</v>
      </c>
      <c r="Z960" s="865"/>
      <c r="AA960" s="865"/>
      <c r="AB960" s="865"/>
      <c r="AC960" s="989" t="s">
        <v>304</v>
      </c>
      <c r="AD960" s="989"/>
      <c r="AE960" s="989"/>
      <c r="AF960" s="989"/>
      <c r="AG960" s="989"/>
      <c r="AH960" s="864" t="s">
        <v>235</v>
      </c>
      <c r="AI960" s="862"/>
      <c r="AJ960" s="862"/>
      <c r="AK960" s="862"/>
      <c r="AL960" s="862" t="s">
        <v>19</v>
      </c>
      <c r="AM960" s="862"/>
      <c r="AN960" s="862"/>
      <c r="AO960" s="866"/>
      <c r="AP960" s="991" t="s">
        <v>273</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272</v>
      </c>
      <c r="K993" s="990"/>
      <c r="L993" s="990"/>
      <c r="M993" s="990"/>
      <c r="N993" s="990"/>
      <c r="O993" s="990"/>
      <c r="P993" s="430" t="s">
        <v>25</v>
      </c>
      <c r="Q993" s="430"/>
      <c r="R993" s="430"/>
      <c r="S993" s="430"/>
      <c r="T993" s="430"/>
      <c r="U993" s="430"/>
      <c r="V993" s="430"/>
      <c r="W993" s="430"/>
      <c r="X993" s="430"/>
      <c r="Y993" s="864" t="s">
        <v>312</v>
      </c>
      <c r="Z993" s="865"/>
      <c r="AA993" s="865"/>
      <c r="AB993" s="865"/>
      <c r="AC993" s="989" t="s">
        <v>304</v>
      </c>
      <c r="AD993" s="989"/>
      <c r="AE993" s="989"/>
      <c r="AF993" s="989"/>
      <c r="AG993" s="989"/>
      <c r="AH993" s="864" t="s">
        <v>235</v>
      </c>
      <c r="AI993" s="862"/>
      <c r="AJ993" s="862"/>
      <c r="AK993" s="862"/>
      <c r="AL993" s="862" t="s">
        <v>19</v>
      </c>
      <c r="AM993" s="862"/>
      <c r="AN993" s="862"/>
      <c r="AO993" s="866"/>
      <c r="AP993" s="991" t="s">
        <v>273</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272</v>
      </c>
      <c r="K1026" s="990"/>
      <c r="L1026" s="990"/>
      <c r="M1026" s="990"/>
      <c r="N1026" s="990"/>
      <c r="O1026" s="990"/>
      <c r="P1026" s="430" t="s">
        <v>25</v>
      </c>
      <c r="Q1026" s="430"/>
      <c r="R1026" s="430"/>
      <c r="S1026" s="430"/>
      <c r="T1026" s="430"/>
      <c r="U1026" s="430"/>
      <c r="V1026" s="430"/>
      <c r="W1026" s="430"/>
      <c r="X1026" s="430"/>
      <c r="Y1026" s="864" t="s">
        <v>312</v>
      </c>
      <c r="Z1026" s="865"/>
      <c r="AA1026" s="865"/>
      <c r="AB1026" s="865"/>
      <c r="AC1026" s="989" t="s">
        <v>304</v>
      </c>
      <c r="AD1026" s="989"/>
      <c r="AE1026" s="989"/>
      <c r="AF1026" s="989"/>
      <c r="AG1026" s="989"/>
      <c r="AH1026" s="864" t="s">
        <v>235</v>
      </c>
      <c r="AI1026" s="862"/>
      <c r="AJ1026" s="862"/>
      <c r="AK1026" s="862"/>
      <c r="AL1026" s="862" t="s">
        <v>19</v>
      </c>
      <c r="AM1026" s="862"/>
      <c r="AN1026" s="862"/>
      <c r="AO1026" s="866"/>
      <c r="AP1026" s="991" t="s">
        <v>273</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272</v>
      </c>
      <c r="K1059" s="990"/>
      <c r="L1059" s="990"/>
      <c r="M1059" s="990"/>
      <c r="N1059" s="990"/>
      <c r="O1059" s="990"/>
      <c r="P1059" s="430" t="s">
        <v>25</v>
      </c>
      <c r="Q1059" s="430"/>
      <c r="R1059" s="430"/>
      <c r="S1059" s="430"/>
      <c r="T1059" s="430"/>
      <c r="U1059" s="430"/>
      <c r="V1059" s="430"/>
      <c r="W1059" s="430"/>
      <c r="X1059" s="430"/>
      <c r="Y1059" s="864" t="s">
        <v>312</v>
      </c>
      <c r="Z1059" s="865"/>
      <c r="AA1059" s="865"/>
      <c r="AB1059" s="865"/>
      <c r="AC1059" s="989" t="s">
        <v>304</v>
      </c>
      <c r="AD1059" s="989"/>
      <c r="AE1059" s="989"/>
      <c r="AF1059" s="989"/>
      <c r="AG1059" s="989"/>
      <c r="AH1059" s="864" t="s">
        <v>235</v>
      </c>
      <c r="AI1059" s="862"/>
      <c r="AJ1059" s="862"/>
      <c r="AK1059" s="862"/>
      <c r="AL1059" s="862" t="s">
        <v>19</v>
      </c>
      <c r="AM1059" s="862"/>
      <c r="AN1059" s="862"/>
      <c r="AO1059" s="866"/>
      <c r="AP1059" s="991" t="s">
        <v>273</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272</v>
      </c>
      <c r="K1092" s="990"/>
      <c r="L1092" s="990"/>
      <c r="M1092" s="990"/>
      <c r="N1092" s="990"/>
      <c r="O1092" s="990"/>
      <c r="P1092" s="430" t="s">
        <v>25</v>
      </c>
      <c r="Q1092" s="430"/>
      <c r="R1092" s="430"/>
      <c r="S1092" s="430"/>
      <c r="T1092" s="430"/>
      <c r="U1092" s="430"/>
      <c r="V1092" s="430"/>
      <c r="W1092" s="430"/>
      <c r="X1092" s="430"/>
      <c r="Y1092" s="864" t="s">
        <v>312</v>
      </c>
      <c r="Z1092" s="865"/>
      <c r="AA1092" s="865"/>
      <c r="AB1092" s="865"/>
      <c r="AC1092" s="989" t="s">
        <v>304</v>
      </c>
      <c r="AD1092" s="989"/>
      <c r="AE1092" s="989"/>
      <c r="AF1092" s="989"/>
      <c r="AG1092" s="989"/>
      <c r="AH1092" s="864" t="s">
        <v>235</v>
      </c>
      <c r="AI1092" s="862"/>
      <c r="AJ1092" s="862"/>
      <c r="AK1092" s="862"/>
      <c r="AL1092" s="862" t="s">
        <v>19</v>
      </c>
      <c r="AM1092" s="862"/>
      <c r="AN1092" s="862"/>
      <c r="AO1092" s="866"/>
      <c r="AP1092" s="991" t="s">
        <v>273</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272</v>
      </c>
      <c r="K1125" s="990"/>
      <c r="L1125" s="990"/>
      <c r="M1125" s="990"/>
      <c r="N1125" s="990"/>
      <c r="O1125" s="990"/>
      <c r="P1125" s="430" t="s">
        <v>25</v>
      </c>
      <c r="Q1125" s="430"/>
      <c r="R1125" s="430"/>
      <c r="S1125" s="430"/>
      <c r="T1125" s="430"/>
      <c r="U1125" s="430"/>
      <c r="V1125" s="430"/>
      <c r="W1125" s="430"/>
      <c r="X1125" s="430"/>
      <c r="Y1125" s="864" t="s">
        <v>312</v>
      </c>
      <c r="Z1125" s="865"/>
      <c r="AA1125" s="865"/>
      <c r="AB1125" s="865"/>
      <c r="AC1125" s="989" t="s">
        <v>304</v>
      </c>
      <c r="AD1125" s="989"/>
      <c r="AE1125" s="989"/>
      <c r="AF1125" s="989"/>
      <c r="AG1125" s="989"/>
      <c r="AH1125" s="864" t="s">
        <v>235</v>
      </c>
      <c r="AI1125" s="862"/>
      <c r="AJ1125" s="862"/>
      <c r="AK1125" s="862"/>
      <c r="AL1125" s="862" t="s">
        <v>19</v>
      </c>
      <c r="AM1125" s="862"/>
      <c r="AN1125" s="862"/>
      <c r="AO1125" s="866"/>
      <c r="AP1125" s="991" t="s">
        <v>273</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272</v>
      </c>
      <c r="K1158" s="990"/>
      <c r="L1158" s="990"/>
      <c r="M1158" s="990"/>
      <c r="N1158" s="990"/>
      <c r="O1158" s="990"/>
      <c r="P1158" s="430" t="s">
        <v>25</v>
      </c>
      <c r="Q1158" s="430"/>
      <c r="R1158" s="430"/>
      <c r="S1158" s="430"/>
      <c r="T1158" s="430"/>
      <c r="U1158" s="430"/>
      <c r="V1158" s="430"/>
      <c r="W1158" s="430"/>
      <c r="X1158" s="430"/>
      <c r="Y1158" s="864" t="s">
        <v>312</v>
      </c>
      <c r="Z1158" s="865"/>
      <c r="AA1158" s="865"/>
      <c r="AB1158" s="865"/>
      <c r="AC1158" s="989" t="s">
        <v>304</v>
      </c>
      <c r="AD1158" s="989"/>
      <c r="AE1158" s="989"/>
      <c r="AF1158" s="989"/>
      <c r="AG1158" s="989"/>
      <c r="AH1158" s="864" t="s">
        <v>235</v>
      </c>
      <c r="AI1158" s="862"/>
      <c r="AJ1158" s="862"/>
      <c r="AK1158" s="862"/>
      <c r="AL1158" s="862" t="s">
        <v>19</v>
      </c>
      <c r="AM1158" s="862"/>
      <c r="AN1158" s="862"/>
      <c r="AO1158" s="866"/>
      <c r="AP1158" s="991" t="s">
        <v>273</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272</v>
      </c>
      <c r="K1191" s="990"/>
      <c r="L1191" s="990"/>
      <c r="M1191" s="990"/>
      <c r="N1191" s="990"/>
      <c r="O1191" s="990"/>
      <c r="P1191" s="430" t="s">
        <v>25</v>
      </c>
      <c r="Q1191" s="430"/>
      <c r="R1191" s="430"/>
      <c r="S1191" s="430"/>
      <c r="T1191" s="430"/>
      <c r="U1191" s="430"/>
      <c r="V1191" s="430"/>
      <c r="W1191" s="430"/>
      <c r="X1191" s="430"/>
      <c r="Y1191" s="864" t="s">
        <v>312</v>
      </c>
      <c r="Z1191" s="865"/>
      <c r="AA1191" s="865"/>
      <c r="AB1191" s="865"/>
      <c r="AC1191" s="989" t="s">
        <v>304</v>
      </c>
      <c r="AD1191" s="989"/>
      <c r="AE1191" s="989"/>
      <c r="AF1191" s="989"/>
      <c r="AG1191" s="989"/>
      <c r="AH1191" s="864" t="s">
        <v>235</v>
      </c>
      <c r="AI1191" s="862"/>
      <c r="AJ1191" s="862"/>
      <c r="AK1191" s="862"/>
      <c r="AL1191" s="862" t="s">
        <v>19</v>
      </c>
      <c r="AM1191" s="862"/>
      <c r="AN1191" s="862"/>
      <c r="AO1191" s="866"/>
      <c r="AP1191" s="991" t="s">
        <v>273</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272</v>
      </c>
      <c r="K1224" s="990"/>
      <c r="L1224" s="990"/>
      <c r="M1224" s="990"/>
      <c r="N1224" s="990"/>
      <c r="O1224" s="990"/>
      <c r="P1224" s="430" t="s">
        <v>25</v>
      </c>
      <c r="Q1224" s="430"/>
      <c r="R1224" s="430"/>
      <c r="S1224" s="430"/>
      <c r="T1224" s="430"/>
      <c r="U1224" s="430"/>
      <c r="V1224" s="430"/>
      <c r="W1224" s="430"/>
      <c r="X1224" s="430"/>
      <c r="Y1224" s="864" t="s">
        <v>312</v>
      </c>
      <c r="Z1224" s="865"/>
      <c r="AA1224" s="865"/>
      <c r="AB1224" s="865"/>
      <c r="AC1224" s="989" t="s">
        <v>304</v>
      </c>
      <c r="AD1224" s="989"/>
      <c r="AE1224" s="989"/>
      <c r="AF1224" s="989"/>
      <c r="AG1224" s="989"/>
      <c r="AH1224" s="864" t="s">
        <v>235</v>
      </c>
      <c r="AI1224" s="862"/>
      <c r="AJ1224" s="862"/>
      <c r="AK1224" s="862"/>
      <c r="AL1224" s="862" t="s">
        <v>19</v>
      </c>
      <c r="AM1224" s="862"/>
      <c r="AN1224" s="862"/>
      <c r="AO1224" s="866"/>
      <c r="AP1224" s="991" t="s">
        <v>273</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272</v>
      </c>
      <c r="K1257" s="990"/>
      <c r="L1257" s="990"/>
      <c r="M1257" s="990"/>
      <c r="N1257" s="990"/>
      <c r="O1257" s="990"/>
      <c r="P1257" s="430" t="s">
        <v>25</v>
      </c>
      <c r="Q1257" s="430"/>
      <c r="R1257" s="430"/>
      <c r="S1257" s="430"/>
      <c r="T1257" s="430"/>
      <c r="U1257" s="430"/>
      <c r="V1257" s="430"/>
      <c r="W1257" s="430"/>
      <c r="X1257" s="430"/>
      <c r="Y1257" s="864" t="s">
        <v>312</v>
      </c>
      <c r="Z1257" s="865"/>
      <c r="AA1257" s="865"/>
      <c r="AB1257" s="865"/>
      <c r="AC1257" s="989" t="s">
        <v>304</v>
      </c>
      <c r="AD1257" s="989"/>
      <c r="AE1257" s="989"/>
      <c r="AF1257" s="989"/>
      <c r="AG1257" s="989"/>
      <c r="AH1257" s="864" t="s">
        <v>235</v>
      </c>
      <c r="AI1257" s="862"/>
      <c r="AJ1257" s="862"/>
      <c r="AK1257" s="862"/>
      <c r="AL1257" s="862" t="s">
        <v>19</v>
      </c>
      <c r="AM1257" s="862"/>
      <c r="AN1257" s="862"/>
      <c r="AO1257" s="866"/>
      <c r="AP1257" s="991" t="s">
        <v>273</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272</v>
      </c>
      <c r="K1290" s="990"/>
      <c r="L1290" s="990"/>
      <c r="M1290" s="990"/>
      <c r="N1290" s="990"/>
      <c r="O1290" s="990"/>
      <c r="P1290" s="430" t="s">
        <v>25</v>
      </c>
      <c r="Q1290" s="430"/>
      <c r="R1290" s="430"/>
      <c r="S1290" s="430"/>
      <c r="T1290" s="430"/>
      <c r="U1290" s="430"/>
      <c r="V1290" s="430"/>
      <c r="W1290" s="430"/>
      <c r="X1290" s="430"/>
      <c r="Y1290" s="864" t="s">
        <v>312</v>
      </c>
      <c r="Z1290" s="865"/>
      <c r="AA1290" s="865"/>
      <c r="AB1290" s="865"/>
      <c r="AC1290" s="989" t="s">
        <v>304</v>
      </c>
      <c r="AD1290" s="989"/>
      <c r="AE1290" s="989"/>
      <c r="AF1290" s="989"/>
      <c r="AG1290" s="989"/>
      <c r="AH1290" s="864" t="s">
        <v>235</v>
      </c>
      <c r="AI1290" s="862"/>
      <c r="AJ1290" s="862"/>
      <c r="AK1290" s="862"/>
      <c r="AL1290" s="862" t="s">
        <v>19</v>
      </c>
      <c r="AM1290" s="862"/>
      <c r="AN1290" s="862"/>
      <c r="AO1290" s="866"/>
      <c r="AP1290" s="991" t="s">
        <v>273</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2022-09-14T08:13:47Z</cp:lastPrinted>
  <dcterms:created xsi:type="dcterms:W3CDTF">2012-03-13T00:50:25Z</dcterms:created>
  <dcterms:modified xsi:type="dcterms:W3CDTF">2022-09-15T11:01:13Z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