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0会計年度\【202603廃】行政事業レビュー\20201130 行政事業レビューシート　公表データ差替（Ｈ28～R2）\公表用データ\03_30年度\"/>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7000" windowHeight="73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行政事業レビューシート!$A$1:$AX$905</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<sst xmlns="http://schemas.openxmlformats.org/spreadsheetml/2006/main" count="2862" uniqueCount="631">
  <si>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</si>
  <si>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</si>
  <si>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</si>
  <si>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</si>
  <si>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</si>
  <si>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</si>
  <si>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</si>
  <si>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</si>
  <si>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</si>
  <si>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</si>
  <si>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</si>
  <si>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</si>
  <si>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</si>
  <si>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</si>
  <si>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</si>
  <si>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</si>
  <si>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</si>
  <si>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</si>
  <si>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</si>
  <si>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</si>
  <si>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</si>
  <si>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</si>
  <si>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</si>
  <si>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</si>
  <si>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</si>
  <si>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</si>
  <si>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</si>
  <si>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</si>
  <si>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</si>
  <si>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</si>
  <si>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</si>
  <si>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</si>
  <si>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</si>
  <si>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</si>
  <si>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</si>
  <si>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</si>
  <si>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</si>
  <si>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</si>
  <si>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</si>
  <si>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</si>
  <si>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</si>
  <si>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</si>
  <si>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</si>
  <si>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</si>
  <si>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</si>
  <si>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</si>
  <si>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</si>
  <si>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</si>
  <si>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</si>
  <si>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</si>
  <si>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</si>
  <si>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</si>
  <si>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</si>
  <si>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</si>
  <si>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</si>
  <si>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</si>
  <si>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</si>
  <si>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</si>
  <si>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</si>
  <si>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</si>
  <si>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</si>
  <si>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</si>
  <si>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</si>
  <si>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</si>
  <si>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</si>
  <si>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</si>
  <si>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</si>
  <si>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</si>
  <si>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</si>
  <si>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</si>
  <si>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</si>
  <si>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</si>
  <si>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</si>
  <si>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</si>
  <si>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</si>
  <si>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</si>
  <si>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</si>
  <si>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</si>
  <si>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</si>
  <si>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</si>
  <si>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</si>
  <si>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</si>
  <si>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</si>
  <si>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</si>
  <si>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</si>
  <si>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</si>
  <si>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</si>
  <si>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</si>
  <si>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</si>
  <si>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</si>
  <si>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</si>
  <si>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</si>
  <si>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</si>
  <si>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</si>
  <si>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</si>
  <si>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</si>
  <si>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</si>
  <si>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</si>
  <si>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</si>
  <si>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</si>
  <si>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</si>
  <si>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</si>
  <si>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</si>
  <si>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</si>
  <si>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</si>
  <si>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</si>
  <si>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</si>
  <si>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</si>
  <si>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</si>
  <si>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</si>
  <si>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</si>
  <si>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</si>
  <si>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</si>
  <si>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</si>
  <si>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</si>
  <si>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</si>
  <si>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</si>
  <si>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</si>
  <si>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</si>
  <si>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</si>
  <si>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</si>
  <si>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</si>
  <si>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</si>
  <si>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</si>
  <si>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</si>
  <si>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</si>
  <si>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</si>
  <si>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</si>
  <si>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</si>
  <si>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</si>
  <si>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</si>
  <si>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</si>
  <si>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</si>
  <si>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</si>
  <si>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</si>
  <si>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</si>
  <si>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</si>
  <si>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</si>
  <si>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</si>
  <si>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</si>
  <si>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</si>
  <si>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</si>
  <si>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</si>
  <si>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</si>
  <si>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</si>
  <si>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</si>
  <si>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</si>
  <si>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</si>
  <si>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</si>
  <si>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</si>
  <si>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</si>
  <si>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</si>
  <si>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</si>
  <si>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</si>
  <si>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</si>
  <si>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</si>
  <si>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</si>
  <si>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</si>
  <si>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</si>
  <si>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</si>
  <si>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</si>
  <si>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</si>
  <si>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</si>
  <si>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</si>
  <si>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</si>
  <si>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</si>
  <si>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</si>
  <si>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</si>
  <si>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</si>
  <si>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</si>
  <si>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</si>
  <si>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</si>
  <si>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</si>
  <si>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</si>
  <si>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</si>
  <si>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</si>
  <si>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</si>
  <si>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</si>
  <si>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</si>
  <si>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</si>
  <si>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</si>
  <si>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</si>
  <si>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</si>
  <si>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</si>
  <si>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</si>
  <si>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</si>
  <si>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</si>
  <si>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</si>
  <si>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</si>
  <si>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</si>
  <si>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</si>
  <si>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</si>
  <si>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</si>
  <si>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</si>
  <si>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</si>
  <si>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</si>
  <si>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</si>
  <si>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</si>
  <si>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</si>
  <si>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</si>
  <si>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</si>
  <si>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</si>
  <si>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</si>
  <si>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</si>
  <si>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</si>
  <si>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</si>
  <si>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</si>
  <si>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</si>
  <si>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</si>
  <si>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</si>
  <si>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</si>
  <si>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</si>
  <si>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</si>
  <si>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</si>
  <si>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</si>
  <si>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</si>
  <si>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</si>
  <si>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</si>
  <si>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</si>
  <si>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</si>
  <si>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</si>
  <si>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</si>
  <si>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</si>
  <si>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</si>
  <si>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</si>
  <si>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</si>
  <si>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</si>
  <si>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</si>
  <si>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</si>
  <si>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</si>
  <si>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</si>
  <si>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</si>
  <si>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</si>
  <si>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</si>
  <si>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</si>
  <si>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</si>
  <si>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</si>
  <si>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</si>
  <si>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</si>
  <si>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</si>
  <si>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</si>
  <si>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</si>
  <si>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</si>
  <si>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</si>
  <si>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</si>
  <si>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</si>
  <si>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</si>
  <si>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</si>
  <si>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</si>
  <si>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</si>
  <si>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</si>
  <si>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</si>
  <si>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</si>
  <si>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</si>
  <si>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</si>
  <si>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</si>
  <si>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</si>
  <si>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</si>
  <si>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</si>
  <si>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</si>
  <si>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</si>
  <si>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</si>
  <si>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</si>
  <si>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</si>
  <si>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</si>
  <si>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</si>
  <si>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</si>
  <si>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</si>
  <si>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</si>
  <si>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</si>
  <si>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</si>
  <si>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</si>
  <si>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</si>
  <si>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</si>
  <si>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</si>
  <si>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</si>
  <si>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</si>
  <si>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</si>
  <si>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</si>
  <si>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</si>
  <si>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</si>
  <si>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</si>
  <si>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</si>
  <si>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</si>
  <si>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</si>
  <si>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</si>
  <si>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</si>
  <si>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</si>
  <si>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</si>
  <si>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</si>
  <si>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</si>
  <si>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</si>
  <si>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</si>
  <si>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</si>
  <si>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</si>
  <si>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</si>
  <si>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</si>
  <si>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</si>
  <si>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</si>
  <si>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</si>
  <si>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</si>
  <si>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</si>
  <si>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</si>
  <si>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</si>
  <si>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</si>
  <si>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</si>
  <si>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</si>
  <si>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</si>
  <si>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</si>
  <si>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</si>
  <si>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</si>
  <si>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</si>
  <si>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</si>
  <si>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</si>
  <si>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</si>
  <si>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</si>
  <si>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</si>
  <si>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</si>
  <si>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</si>
  <si>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</si>
  <si>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</si>
  <si>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</si>
  <si>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</si>
  <si>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</si>
  <si>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</si>
  <si>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</si>
  <si>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</si>
  <si>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</si>
  <si>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</si>
  <si>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</si>
  <si>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</si>
  <si>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</si>
  <si>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</si>
  <si>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</si>
  <si>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</si>
  <si>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</si>
  <si>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</si>
  <si>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</si>
  <si>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</si>
  <si>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</si>
  <si>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</si>
  <si>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</si>
  <si>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</si>
  <si>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</si>
  <si>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</si>
  <si>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</si>
  <si>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</si>
  <si>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</si>
  <si>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</si>
  <si>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</si>
  <si>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</si>
  <si>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</si>
  <si>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</si>
  <si>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</si>
  <si>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</si>
  <si>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</si>
  <si>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</si>
  <si>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</si>
  <si>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</si>
  <si>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</si>
  <si>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</si>
  <si>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</si>
  <si>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</si>
  <si>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</si>
  <si>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</si>
  <si>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</si>
  <si>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</si>
  <si>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</si>
  <si>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</si>
  <si>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</si>
  <si>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</si>
  <si>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</si>
  <si>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</si>
  <si>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</si>
  <si>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</si>
  <si>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</si>
  <si>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</si>
  <si>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</si>
  <si>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</si>
  <si>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</si>
  <si>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</si>
  <si>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</si>
  <si>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</si>
  <si>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</si>
  <si>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</si>
  <si>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</si>
  <si>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</si>
  <si>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</si>
  <si>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</si>
  <si>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</si>
  <si>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</si>
  <si>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</si>
  <si>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</si>
  <si>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</si>
  <si>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</si>
  <si>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</si>
  <si>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</si>
  <si>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</si>
  <si>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</si>
  <si>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</si>
  <si>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</si>
  <si>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</si>
  <si>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</si>
  <si>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</si>
  <si>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</si>
  <si>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</si>
  <si>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</si>
  <si>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</si>
  <si>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</si>
  <si>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</si>
  <si>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</si>
  <si>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</si>
  <si>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</si>
  <si>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</si>
  <si>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</si>
  <si>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</si>
  <si>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</si>
  <si>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</si>
  <si>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</si>
  <si>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</si>
  <si>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</si>
  <si>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</si>
  <si>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</si>
  <si>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</si>
  <si>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</si>
  <si>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</si>
  <si>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</si>
  <si>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</si>
  <si>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</si>
  <si>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</si>
  <si>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</si>
  <si>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</si>
  <si>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</si>
  <si>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</si>
  <si>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</si>
  <si>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</si>
  <si>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</si>
  <si>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</si>
  <si>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</si>
  <si>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</si>
  <si>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</si>
  <si>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</si>
  <si>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</si>
  <si>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</si>
  <si>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</si>
  <si>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</si>
  <si>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</si>
  <si>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</si>
  <si>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</si>
  <si>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</si>
  <si>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</si>
  <si>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</si>
  <si>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</si>
  <si>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</si>
  <si>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</si>
  <si>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</si>
  <si>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</si>
  <si>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</si>
  <si>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</si>
  <si>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</si>
  <si>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</si>
  <si>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</si>
  <si>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</si>
  <si>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</si>
  <si>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</si>
  <si>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</si>
  <si>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</si>
  <si>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</si>
  <si>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</si>
  <si>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</si>
  <si>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</si>
  <si>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</si>
  <si>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</si>
  <si>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</si>
  <si>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</si>
  <si>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</si>
  <si>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</si>
  <si>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</si>
  <si>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</si>
  <si>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</si>
  <si>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</si>
  <si>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</si>
  <si>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</si>
  <si>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</si>
  <si>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</si>
  <si>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</si>
  <si>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</si>
  <si>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</si>
  <si>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</si>
  <si>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</si>
  <si>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</si>
  <si>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</si>
  <si>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</si>
  <si>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</si>
  <si>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</si>
  <si>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</si>
  <si>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</si>
  <si>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</si>
  <si>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</si>
  <si>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</si>
  <si>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</si>
  <si>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</si>
  <si>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</si>
  <si>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</si>
  <si>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</si>
  <si>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</si>
  <si>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</si>
  <si>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</si>
  <si>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</si>
  <si>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</si>
  <si>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</si>
  <si>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</si>
  <si>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</si>
  <si>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</si>
  <si>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</si>
  <si>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</si>
  <si>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</si>
  <si>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</si>
  <si>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</si>
  <si>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</si>
  <si>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</si>
  <si>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</si>
  <si>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</si>
  <si>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</si>
  <si>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</si>
  <si>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</si>
  <si>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</si>
  <si>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</si>
  <si>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</si>
  <si>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</si>
  <si>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</si>
  <si>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</si>
  <si>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</si>
  <si>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</si>
  <si>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</si>
  <si>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</si>
  <si>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</si>
  <si>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</si>
  <si>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</si>
  <si>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</si>
  <si>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</si>
  <si>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</si>
  <si>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</si>
  <si>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</si>
  <si>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</si>
  <si>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</si>
  <si>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</si>
  <si>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新28-1</t>
    <rPh sb="0" eb="1">
      <t>シン</t>
    </rPh>
    <phoneticPr fontId="5"/>
  </si>
  <si>
    <t>3</t>
    <phoneticPr fontId="5"/>
  </si>
  <si>
    <t>金融庁</t>
  </si>
  <si>
    <t>金融分野におけるサイバーセキュリティ対策向上</t>
    <phoneticPr fontId="5"/>
  </si>
  <si>
    <t>サイバーセキュリティ基本法　第14条
（「国は、重要社会基盤事業者等におけるサイバーセキュリティに関し、基準の策定、演習及び訓練、情報の共有その他の自主的な取組の促進その他の必要な施策を講ずるものとする。」）</t>
    <phoneticPr fontId="5"/>
  </si>
  <si>
    <t>○</t>
  </si>
  <si>
    <t>-</t>
    <phoneticPr fontId="5"/>
  </si>
  <si>
    <t>諸謝金</t>
    <rPh sb="0" eb="3">
      <t>ショシャキン</t>
    </rPh>
    <phoneticPr fontId="5"/>
  </si>
  <si>
    <t>職員旅費</t>
    <rPh sb="0" eb="2">
      <t>ショクイン</t>
    </rPh>
    <rPh sb="2" eb="4">
      <t>リョヒ</t>
    </rPh>
    <phoneticPr fontId="5"/>
  </si>
  <si>
    <t>委員手当</t>
    <rPh sb="0" eb="2">
      <t>イイン</t>
    </rPh>
    <rPh sb="2" eb="4">
      <t>テアテ</t>
    </rPh>
    <phoneticPr fontId="5"/>
  </si>
  <si>
    <t>金融政策推進業務庁費</t>
    <rPh sb="2" eb="4">
      <t>セイサク</t>
    </rPh>
    <rPh sb="4" eb="6">
      <t>スイシン</t>
    </rPh>
    <rPh sb="6" eb="8">
      <t>ギョウム</t>
    </rPh>
    <rPh sb="8" eb="10">
      <t>チョウヒ</t>
    </rPh>
    <phoneticPr fontId="5"/>
  </si>
  <si>
    <t>件数</t>
    <rPh sb="0" eb="2">
      <t>ケンスウ</t>
    </rPh>
    <phoneticPr fontId="5"/>
  </si>
  <si>
    <t>担当課室の集計結果</t>
    <rPh sb="0" eb="2">
      <t>タントウ</t>
    </rPh>
    <rPh sb="2" eb="4">
      <t>カシツ</t>
    </rPh>
    <rPh sb="5" eb="7">
      <t>シュウケイ</t>
    </rPh>
    <rPh sb="7" eb="9">
      <t>ケッカ</t>
    </rPh>
    <phoneticPr fontId="5"/>
  </si>
  <si>
    <t>金融業界横断的なサイバーセキュリティ演習の実施件数</t>
    <phoneticPr fontId="5"/>
  </si>
  <si>
    <t>金融機関に求めるべきサイバーセキュリティ対策や各国の先進的取組み状況調査の実施件数</t>
    <phoneticPr fontId="5"/>
  </si>
  <si>
    <t>執行額／演習参加件数　　</t>
    <phoneticPr fontId="5"/>
  </si>
  <si>
    <t>執行額／調査件数</t>
    <phoneticPr fontId="5"/>
  </si>
  <si>
    <t>百万円</t>
    <rPh sb="0" eb="3">
      <t>ヒャクマンエン</t>
    </rPh>
    <phoneticPr fontId="5"/>
  </si>
  <si>
    <t>-</t>
    <phoneticPr fontId="5"/>
  </si>
  <si>
    <t>-</t>
    <phoneticPr fontId="5"/>
  </si>
  <si>
    <t>15/77</t>
    <phoneticPr fontId="5"/>
  </si>
  <si>
    <t>6.5/1</t>
    <phoneticPr fontId="5"/>
  </si>
  <si>
    <t>無</t>
  </si>
  <si>
    <t>有</t>
  </si>
  <si>
    <t>‐</t>
  </si>
  <si>
    <t>金融分野のサイバーセキュリティ対策向上を目的としており、国民や社会のニーズを反映している。</t>
    <phoneticPr fontId="5"/>
  </si>
  <si>
    <t>当局も含めた金融業界横断的な事業であり、国費投入の必要性の高い事業である。</t>
    <phoneticPr fontId="5"/>
  </si>
  <si>
    <t>平成26年11月に制定された「サイバーセキュリティ基本法」に規定されているなど、優先度の高い事業である。</t>
    <rPh sb="0" eb="2">
      <t>ヘイセイ</t>
    </rPh>
    <phoneticPr fontId="5"/>
  </si>
  <si>
    <t>金融業界横断的なサイバーセキュリティ演習については、参加金融機関に応分の負担を求めている（演習実施にかかる費用負担の割合は、金融庁55%程度、参加金融機関45%程度）。</t>
    <rPh sb="68" eb="70">
      <t>テイド</t>
    </rPh>
    <rPh sb="80" eb="82">
      <t>テイド</t>
    </rPh>
    <phoneticPr fontId="5"/>
  </si>
  <si>
    <t>入札を行う等、コストの削減を図っている。</t>
    <phoneticPr fontId="5"/>
  </si>
  <si>
    <t>演習の委託費用の不用理由としては、入札の落札価格が、当初の想定より低価格であったため。</t>
    <rPh sb="0" eb="2">
      <t>エンシュウ</t>
    </rPh>
    <rPh sb="3" eb="5">
      <t>イタク</t>
    </rPh>
    <rPh sb="5" eb="7">
      <t>ヒヨウ</t>
    </rPh>
    <rPh sb="8" eb="10">
      <t>フヨウ</t>
    </rPh>
    <rPh sb="10" eb="12">
      <t>リユウ</t>
    </rPh>
    <rPh sb="17" eb="19">
      <t>ニュウサツ</t>
    </rPh>
    <rPh sb="20" eb="22">
      <t>ラクサツ</t>
    </rPh>
    <rPh sb="22" eb="24">
      <t>カカク</t>
    </rPh>
    <rPh sb="26" eb="28">
      <t>トウショ</t>
    </rPh>
    <rPh sb="29" eb="31">
      <t>ソウテイ</t>
    </rPh>
    <rPh sb="33" eb="36">
      <t>テイカカク</t>
    </rPh>
    <phoneticPr fontId="5"/>
  </si>
  <si>
    <t>金融業界横断的なサイバーセキュリティ演習については、参加金融機関に応分の負担を求めることにより、コスト削減を図っている。</t>
    <phoneticPr fontId="5"/>
  </si>
  <si>
    <t>当庁職員自らが演習の実施や海外における先進的な取組みを調査する場合と比較して、専門業者の専門知識やノウハウを活用した「委託・請負」が、より効果的かつ低コストで実施できるものと思料される。</t>
    <phoneticPr fontId="5"/>
  </si>
  <si>
    <t>真に必要なものに限定している。</t>
    <phoneticPr fontId="5"/>
  </si>
  <si>
    <t>・平成29年度に実施した委託調査については、一般競争入札により委託業者を選定した。（複数者参加）
・平成29年度に実施した金融業界横断的なサイバーセキュリティ演習については、企画競争入札により委託業者を選定した。（複数者参加）
・競争性の無い随意契約（少額）となったものについては、他に同役務の提供を行っているものはいないため、競争性の余地がないものである。</t>
    <rPh sb="22" eb="24">
      <t>イッパン</t>
    </rPh>
    <rPh sb="24" eb="26">
      <t>キョウソウ</t>
    </rPh>
    <rPh sb="31" eb="33">
      <t>イタク</t>
    </rPh>
    <rPh sb="33" eb="35">
      <t>ギョウシャ</t>
    </rPh>
    <rPh sb="36" eb="38">
      <t>センテイ</t>
    </rPh>
    <rPh sb="42" eb="44">
      <t>フクスウ</t>
    </rPh>
    <rPh sb="44" eb="45">
      <t>シャ</t>
    </rPh>
    <rPh sb="45" eb="47">
      <t>サンカ</t>
    </rPh>
    <rPh sb="91" eb="93">
      <t>ニュウサツ</t>
    </rPh>
    <rPh sb="115" eb="118">
      <t>キョウソウセイ</t>
    </rPh>
    <rPh sb="119" eb="120">
      <t>ナ</t>
    </rPh>
    <rPh sb="121" eb="123">
      <t>ズイイ</t>
    </rPh>
    <rPh sb="123" eb="125">
      <t>ケイヤク</t>
    </rPh>
    <rPh sb="126" eb="128">
      <t>ショウガク</t>
    </rPh>
    <rPh sb="141" eb="142">
      <t>ホカ</t>
    </rPh>
    <rPh sb="143" eb="144">
      <t>ドウ</t>
    </rPh>
    <rPh sb="144" eb="146">
      <t>エキム</t>
    </rPh>
    <rPh sb="147" eb="149">
      <t>テイキョウ</t>
    </rPh>
    <rPh sb="150" eb="151">
      <t>オコナ</t>
    </rPh>
    <rPh sb="164" eb="167">
      <t>キョウソウセイ</t>
    </rPh>
    <rPh sb="168" eb="170">
      <t>ヨチ</t>
    </rPh>
    <phoneticPr fontId="5"/>
  </si>
  <si>
    <t>（外部有識者点検対象外）</t>
    <phoneticPr fontId="5"/>
  </si>
  <si>
    <t>業務経費</t>
    <rPh sb="0" eb="2">
      <t>ギョウム</t>
    </rPh>
    <rPh sb="2" eb="4">
      <t>ケイヒ</t>
    </rPh>
    <phoneticPr fontId="5"/>
  </si>
  <si>
    <t>※１００万円未満</t>
    <rPh sb="4" eb="6">
      <t>マンエン</t>
    </rPh>
    <rPh sb="6" eb="8">
      <t>ミマン</t>
    </rPh>
    <phoneticPr fontId="5"/>
  </si>
  <si>
    <t>演習企画・運営業務に関する費用</t>
    <rPh sb="0" eb="2">
      <t>エンシュウ</t>
    </rPh>
    <rPh sb="2" eb="4">
      <t>キカク</t>
    </rPh>
    <rPh sb="5" eb="7">
      <t>ウンエイ</t>
    </rPh>
    <rPh sb="7" eb="9">
      <t>ギョウム</t>
    </rPh>
    <rPh sb="10" eb="11">
      <t>カン</t>
    </rPh>
    <rPh sb="13" eb="15">
      <t>ヒヨウ</t>
    </rPh>
    <phoneticPr fontId="5"/>
  </si>
  <si>
    <t>調査業務等に関する費用</t>
    <rPh sb="0" eb="2">
      <t>チョウサ</t>
    </rPh>
    <rPh sb="2" eb="4">
      <t>ギョウム</t>
    </rPh>
    <rPh sb="4" eb="5">
      <t>トウ</t>
    </rPh>
    <rPh sb="6" eb="7">
      <t>カン</t>
    </rPh>
    <rPh sb="9" eb="11">
      <t>ヒヨウ</t>
    </rPh>
    <phoneticPr fontId="5"/>
  </si>
  <si>
    <t>B.PｗCあらた有限責任監査法人</t>
    <phoneticPr fontId="5"/>
  </si>
  <si>
    <t>PｗCあらた有限責任監査法人</t>
    <phoneticPr fontId="5"/>
  </si>
  <si>
    <t xml:space="preserve">A.　㈱エヌ・ティ・ティ・データ経営研究所 </t>
    <phoneticPr fontId="5"/>
  </si>
  <si>
    <t xml:space="preserve">（株）エヌ・ティ・ティ・データ経営研究所 </t>
    <rPh sb="1" eb="2">
      <t>カブ</t>
    </rPh>
    <phoneticPr fontId="5"/>
  </si>
  <si>
    <t>ＮＥＣマネジメントパートナー（株）</t>
    <rPh sb="15" eb="16">
      <t>カブ</t>
    </rPh>
    <phoneticPr fontId="5"/>
  </si>
  <si>
    <t>エヌ・ティ・ティ・データ先端技術（株）</t>
    <rPh sb="15" eb="16">
      <t>ジュツ</t>
    </rPh>
    <rPh sb="17" eb="18">
      <t>カブ</t>
    </rPh>
    <phoneticPr fontId="5"/>
  </si>
  <si>
    <t>調査業務</t>
    <phoneticPr fontId="5"/>
  </si>
  <si>
    <t>演習企画・運営業務</t>
    <phoneticPr fontId="5"/>
  </si>
  <si>
    <t>外部研修等の受講</t>
    <rPh sb="6" eb="8">
      <t>ジュコウ</t>
    </rPh>
    <phoneticPr fontId="5"/>
  </si>
  <si>
    <t>外部研修等の受講</t>
    <phoneticPr fontId="5"/>
  </si>
  <si>
    <t>外部研修等の受講</t>
    <phoneticPr fontId="5"/>
  </si>
  <si>
    <t>-</t>
    <phoneticPr fontId="5"/>
  </si>
  <si>
    <t>-</t>
    <phoneticPr fontId="5"/>
  </si>
  <si>
    <t>〔平成29年度〕「金融業界横断的なサイバーセキュリティ演習 （Delta Wall Ⅱ）」について
https://www.fsa.go.jp/news/29/sonota/20171020/20171020-1.html
〔平成29年度〕諸外国の「脅威ベースのペネトレーションテスト(TLPT)」に関する報告書の公表について
https://www.fsa.go.jp/common/about/research/20180516.html</t>
    <rPh sb="1" eb="3">
      <t>ヘイセイ</t>
    </rPh>
    <rPh sb="5" eb="6">
      <t>ネン</t>
    </rPh>
    <rPh sb="6" eb="7">
      <t>ド</t>
    </rPh>
    <rPh sb="114" eb="116">
      <t>ヘイセイ</t>
    </rPh>
    <rPh sb="118" eb="119">
      <t>ネン</t>
    </rPh>
    <rPh sb="119" eb="120">
      <t>ド</t>
    </rPh>
    <phoneticPr fontId="5"/>
  </si>
  <si>
    <t>5.3/1</t>
    <phoneticPr fontId="5"/>
  </si>
  <si>
    <t>9.9/1</t>
    <phoneticPr fontId="5"/>
  </si>
  <si>
    <t>22/101</t>
    <phoneticPr fontId="5"/>
  </si>
  <si>
    <t>横断的施策-１　IT 技術の進展等の環境変化を踏まえた戦略的な対応</t>
    <rPh sb="0" eb="3">
      <t>オウダンテキ</t>
    </rPh>
    <rPh sb="3" eb="5">
      <t>セサク</t>
    </rPh>
    <phoneticPr fontId="5"/>
  </si>
  <si>
    <t>-</t>
    <phoneticPr fontId="5"/>
  </si>
  <si>
    <t>-</t>
    <phoneticPr fontId="5"/>
  </si>
  <si>
    <t>金融業界横断的なサイバーセキュリティ演習の参加金融機関数</t>
    <rPh sb="21" eb="23">
      <t>サンカ</t>
    </rPh>
    <rPh sb="23" eb="25">
      <t>キンユウ</t>
    </rPh>
    <rPh sb="25" eb="27">
      <t>キカン</t>
    </rPh>
    <rPh sb="27" eb="28">
      <t>スウ</t>
    </rPh>
    <phoneticPr fontId="5"/>
  </si>
  <si>
    <t>金融分野におけるサイバーセキュリティ対策の向上による、金融システム全体の安定性の確保。</t>
    <rPh sb="0" eb="2">
      <t>キンユウ</t>
    </rPh>
    <rPh sb="36" eb="38">
      <t>アンテイ</t>
    </rPh>
    <rPh sb="40" eb="42">
      <t>カクホ</t>
    </rPh>
    <phoneticPr fontId="5"/>
  </si>
  <si>
    <t>・サイバーセキュリティ演習を通じて金融分野のインシデント対応能力の向上を図ることで、IT技術の進展等によるサイバーリスクの高まりに対して的確に対応することができる</t>
    <rPh sb="36" eb="37">
      <t>ハカ</t>
    </rPh>
    <rPh sb="65" eb="66">
      <t>タイ</t>
    </rPh>
    <rPh sb="68" eb="70">
      <t>テキカク</t>
    </rPh>
    <rPh sb="71" eb="73">
      <t>タイオウ</t>
    </rPh>
    <phoneticPr fontId="5"/>
  </si>
  <si>
    <t>例年成果目標を達成しており、成果実績は見合ったものとなっている。</t>
    <rPh sb="0" eb="2">
      <t>レイネン</t>
    </rPh>
    <rPh sb="2" eb="4">
      <t>セイカ</t>
    </rPh>
    <rPh sb="4" eb="6">
      <t>モクヒョウ</t>
    </rPh>
    <rPh sb="7" eb="9">
      <t>タッセイ</t>
    </rPh>
    <rPh sb="14" eb="16">
      <t>セイカ</t>
    </rPh>
    <rPh sb="16" eb="18">
      <t>ジッセキ</t>
    </rPh>
    <rPh sb="19" eb="21">
      <t>ミア</t>
    </rPh>
    <phoneticPr fontId="5"/>
  </si>
  <si>
    <t>例年活動見込み通りの実績であり、見合ったものとなっている。</t>
    <rPh sb="0" eb="2">
      <t>レイネン</t>
    </rPh>
    <rPh sb="2" eb="4">
      <t>カツドウ</t>
    </rPh>
    <rPh sb="4" eb="6">
      <t>ミコ</t>
    </rPh>
    <rPh sb="7" eb="8">
      <t>ドオ</t>
    </rPh>
    <rPh sb="10" eb="12">
      <t>ジッセキ</t>
    </rPh>
    <rPh sb="16" eb="18">
      <t>ミア</t>
    </rPh>
    <phoneticPr fontId="5"/>
  </si>
  <si>
    <t>・委託調査の成果物は、金融分野におけるサイバーセキュリティ対策の強化のため、広く対外公表するとともに、金融機関への様々な説明会等の場でも紹介し取組を促している。
・金融業界横断的なサイバーセキュリティ演習については、参加金融機関や各業界に対して事後評価をフィードバックすることにより、金融機関自らが具体的な改善策を講じられるようにすることとしている。</t>
    <rPh sb="29" eb="31">
      <t>タイサク</t>
    </rPh>
    <rPh sb="32" eb="34">
      <t>キョウカ</t>
    </rPh>
    <rPh sb="38" eb="39">
      <t>ヒロ</t>
    </rPh>
    <rPh sb="40" eb="42">
      <t>タイガイ</t>
    </rPh>
    <rPh sb="42" eb="44">
      <t>コウヒョウ</t>
    </rPh>
    <rPh sb="51" eb="53">
      <t>キンユウ</t>
    </rPh>
    <rPh sb="53" eb="55">
      <t>キカン</t>
    </rPh>
    <rPh sb="57" eb="59">
      <t>サマザマ</t>
    </rPh>
    <rPh sb="60" eb="63">
      <t>セツメイカイ</t>
    </rPh>
    <rPh sb="63" eb="64">
      <t>トウ</t>
    </rPh>
    <rPh sb="65" eb="66">
      <t>バ</t>
    </rPh>
    <rPh sb="68" eb="70">
      <t>ショウカイ</t>
    </rPh>
    <rPh sb="71" eb="73">
      <t>トリクミ</t>
    </rPh>
    <rPh sb="74" eb="75">
      <t>ウナガ</t>
    </rPh>
    <phoneticPr fontId="5"/>
  </si>
  <si>
    <t>-</t>
    <phoneticPr fontId="5"/>
  </si>
  <si>
    <t>総合政策局</t>
    <rPh sb="0" eb="2">
      <t>ソウゴウ</t>
    </rPh>
    <rPh sb="2" eb="4">
      <t>セイサク</t>
    </rPh>
    <rPh sb="4" eb="5">
      <t>キョク</t>
    </rPh>
    <phoneticPr fontId="5"/>
  </si>
  <si>
    <t>総合政策課サイバーセキュリティ対策企画調整室</t>
    <rPh sb="0" eb="2">
      <t>ソウゴウ</t>
    </rPh>
    <phoneticPr fontId="5"/>
  </si>
  <si>
    <t>水谷　剛</t>
    <rPh sb="0" eb="2">
      <t>ミズタニ</t>
    </rPh>
    <rPh sb="3" eb="4">
      <t>ツヨシ</t>
    </rPh>
    <phoneticPr fontId="5"/>
  </si>
  <si>
    <t>C.ＮＥＣマネジメントパートナー(株)</t>
    <phoneticPr fontId="5"/>
  </si>
  <si>
    <t>「金融分野におけるサイバーセキュリティ強化に向けた取組方針」（平成27年7月2日公表）
未来投資戦略2018（平成30年6月15日閣議決定）
経済財政運営と改革の基本方針2018（平成30年6月15日閣議決定）</t>
    <phoneticPr fontId="5"/>
  </si>
  <si>
    <t>情報処理業務庁費</t>
    <rPh sb="0" eb="2">
      <t>ジョウホウ</t>
    </rPh>
    <rPh sb="2" eb="4">
      <t>ショリ</t>
    </rPh>
    <rPh sb="4" eb="6">
      <t>ギョウム</t>
    </rPh>
    <rPh sb="6" eb="7">
      <t>チョウ</t>
    </rPh>
    <rPh sb="7" eb="8">
      <t>ヒ</t>
    </rPh>
    <phoneticPr fontId="5"/>
  </si>
  <si>
    <t>-</t>
    <phoneticPr fontId="5"/>
  </si>
  <si>
    <t>金融業界全体のサイバーセキュリティの確保は喫緊の課題であり、演習等を通じて金融機関のサイバー攻撃への対応能力の向上を図っていく必要がある。その際には、中小金融機関のサイバーセキュリティ対策を向上させることにより、金融業界全体のサイバー攻撃への対応能力の底上げを図っていくことが重要なポイントであると考えられることから、中小金融機関を中心に、.より多くの金融機関に演習機会を与えるため、演習の実施に係る経費を増額要求しているため。加えて、G7サイバーエキスパートグループにおいてサブグループが開催されるなど国際会議対応が増加しているため、外国出張旅費を増額要求していることが主な理由。
（参考）
31年度要求のうち「新しい日本のための優先課題推進枠」：89百万円</t>
    <rPh sb="214" eb="215">
      <t>クワ</t>
    </rPh>
    <rPh sb="245" eb="247">
      <t>カイサイ</t>
    </rPh>
    <rPh sb="252" eb="254">
      <t>コクサイ</t>
    </rPh>
    <rPh sb="254" eb="256">
      <t>カイギ</t>
    </rPh>
    <rPh sb="256" eb="258">
      <t>タイオウ</t>
    </rPh>
    <rPh sb="259" eb="261">
      <t>ゾウカ</t>
    </rPh>
    <rPh sb="268" eb="270">
      <t>ガイコク</t>
    </rPh>
    <rPh sb="270" eb="272">
      <t>シュッチョウ</t>
    </rPh>
    <rPh sb="272" eb="274">
      <t>リョヒ</t>
    </rPh>
    <rPh sb="275" eb="277">
      <t>ゾウガク</t>
    </rPh>
    <rPh sb="277" eb="279">
      <t>ヨウキュウ</t>
    </rPh>
    <phoneticPr fontId="5"/>
  </si>
  <si>
    <t>○サイバー攻撃を受けた際の金融機関内や金融業界内のサーバー攻撃への対応態勢、官民の連携体制の確認等を目的に、金融業界横断的なサイバーセキュリティ演習を実施。
○海外における先進的事例を通じ、国内金融機関のサイバーセキュリティ対策の向上に資することを目的として、「諸外国における脅威ベースのペネトレーションテストの状況」に関する委託調査を実施。</t>
    <phoneticPr fontId="5"/>
  </si>
  <si>
    <t>演習に参加した金融機関数</t>
    <phoneticPr fontId="5"/>
  </si>
  <si>
    <t>金融業界横断的なサイバーセキュリティ演習への金融機関の参加件数を増加する。</t>
    <phoneticPr fontId="5"/>
  </si>
  <si>
    <t>　引き続き調達時における競争性の確保等により、経費削減に努めること。</t>
    <phoneticPr fontId="5"/>
  </si>
  <si>
    <t>　経費削減の観点から、競争性の確保に努めることとするが、喫緊の課題である金融機関全体のサイバーセキュリティ対策の向上のため、より多くの金融機関の演習機会を確保することや、国際会議に対応していく必要がある。よって、31年度においては、前年度比23百万円の増額要求を行う。</t>
    <phoneticPr fontId="5"/>
  </si>
  <si>
    <t>百万円/件</t>
    <rPh sb="0" eb="3">
      <t>ヒャクマンエン</t>
    </rPh>
    <rPh sb="4" eb="5">
      <t>ケン</t>
    </rPh>
    <phoneticPr fontId="5"/>
  </si>
  <si>
    <t>○ 金融業界横断的なサイバーセキュリティ演習については、参加金融機関数が例年成果目標を上回る実績（28年度：20（目標）→77（実績）、29年度：80→101）で推移し、目標を達成している。また、企画競争入札において複数の事業者が応募するなど競争性を確保した調達を実施できており、予算は適切に執行されていると考える。
○ 委託調査等経費については、金融機関に求めるべき対策や各国における先進的な取組みを調査し、広く対外公表するとともに、国内金融機関の取組みを促すため、様々な場において調査結果を説明している。また、一般競争入札により競争性を確保しており、予算は適切に執行されていると考える。</t>
    <phoneticPr fontId="5"/>
  </si>
  <si>
    <t>○ 過去２回の演習を通じて一定の知見が蓄積したことから、業務特性を反映した業態毎のシナリオとする等、より効果的な演習を実施する。
○ 委託調査については、日々高度化・複雑化するサイバーの最新の脅威や海外における先進的な取組等について調査を行い、その結果を還元することで、国内金融機関の取組みの強化を促す。</t>
    <phoneticPr fontId="5"/>
  </si>
  <si>
    <t xml:space="preserve">（一社）金融ＩＳＡＣ </t>
    <rPh sb="1" eb="2">
      <t>イチ</t>
    </rPh>
    <rPh sb="2" eb="3">
      <t>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</si>
</sst>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170570</xdr:colOff>
      <xdr:row>740</xdr:row>
      <xdr:rowOff>107938</xdr:rowOff>
    </xdr:from>
    <xdr:to>
      <xdr:col>45</xdr:col>
      <xdr:colOff>134562</xdr:colOff>
      <xdr:row>751</xdr:row>
      <xdr:rowOff>158735</xdr:rowOff>
    </xdr:to>
    <xdr:grpSp>
      <xdr:nvGrpSpPr>
        <xdr:cNvPr id="52" name="グループ化 51"/>
        <xdr:cNvGrpSpPr/>
      </xdr:nvGrpSpPr>
      <xdr:grpSpPr>
        <a:xfrm>
          <a:off x="1469878" y="36078246"/>
          <a:ext cx="7017376" cy="3963374"/>
          <a:chOff x="1145185" y="33363273"/>
          <a:chExt cx="7713316" cy="3966161"/>
        </a:xfrm>
      </xdr:grpSpPr>
      <xdr:sp macro="" textlink="">
        <xdr:nvSpPr>
          <xdr:cNvPr id="53" name="テキスト ボックス 52"/>
          <xdr:cNvSpPr txBox="1"/>
        </xdr:nvSpPr>
        <xdr:spPr>
          <a:xfrm>
            <a:off x="3973216" y="33363273"/>
            <a:ext cx="2884784" cy="56936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金融庁</a:t>
            </a:r>
            <a:endParaRPr kumimoji="1" lang="en-US" altLang="ja-JP" sz="1100"/>
          </a:p>
          <a:p>
            <a:pPr algn="ctr">
              <a:lnSpc>
                <a:spcPts val="1300"/>
              </a:lnSpc>
            </a:pPr>
            <a:r>
              <a:rPr kumimoji="1" lang="ja-JP" altLang="en-US" sz="1100"/>
              <a:t>３９．２百万円</a:t>
            </a:r>
          </a:p>
        </xdr:txBody>
      </xdr:sp>
      <xdr:sp macro="" textlink="">
        <xdr:nvSpPr>
          <xdr:cNvPr id="54" name="Line 21"/>
          <xdr:cNvSpPr>
            <a:spLocks noChangeShapeType="1"/>
          </xdr:cNvSpPr>
        </xdr:nvSpPr>
        <xdr:spPr bwMode="auto">
          <a:xfrm flipH="1">
            <a:off x="2502163" y="34807005"/>
            <a:ext cx="5322" cy="842142"/>
          </a:xfrm>
          <a:prstGeom prst="line">
            <a:avLst/>
          </a:prstGeom>
          <a:ln w="19050">
            <a:solidFill>
              <a:sysClr val="windowText" lastClr="000000"/>
            </a:solidFill>
            <a:headEnd/>
            <a:tailEnd type="triangle" w="med" len="med"/>
          </a:ln>
          <a:extLst/>
        </xdr:spPr>
        <xdr:style>
          <a:lnRef idx="1">
            <a:schemeClr val="dk1"/>
          </a:lnRef>
          <a:fillRef idx="0">
            <a:schemeClr val="dk1"/>
          </a:fillRef>
          <a:effectRef idx="0">
            <a:schemeClr val="dk1"/>
          </a:effectRef>
          <a:fontRef idx="minor">
            <a:schemeClr val="tx1"/>
          </a:fontRef>
        </xdr:style>
        <xdr:txBody>
          <a:bodyPr/>
          <a:lstStyle/>
          <a:p>
            <a:endParaRPr lang="ja-JP" altLang="en-US"/>
          </a:p>
        </xdr:txBody>
      </xdr:sp>
      <xdr:sp macro="" textlink="">
        <xdr:nvSpPr>
          <xdr:cNvPr id="55" name="Rectangle 3"/>
          <xdr:cNvSpPr>
            <a:spLocks noChangeArrowheads="1"/>
          </xdr:cNvSpPr>
        </xdr:nvSpPr>
        <xdr:spPr bwMode="auto">
          <a:xfrm>
            <a:off x="1194917" y="35892176"/>
            <a:ext cx="2733261" cy="64231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noAutofit/>
          </a:bodyPr>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A.</a:t>
            </a:r>
            <a:r>
              <a:rPr lang="ja-JP" altLang="en-US" sz="1100" b="0" i="0" u="none" strike="noStrike" baseline="0">
                <a:solidFill>
                  <a:sysClr val="windowText" lastClr="000000"/>
                </a:solidFill>
                <a:latin typeface="ＭＳ Ｐゴシック"/>
                <a:ea typeface="ＭＳ Ｐゴシック"/>
              </a:rPr>
              <a:t>　（株）エヌ・ティ・ティ・データ経営研究所 </a:t>
            </a:r>
            <a:endParaRPr lang="en-US" altLang="ja-JP" sz="1000" b="0" i="0" u="none" strike="noStrike" baseline="0">
              <a:solidFill>
                <a:sysClr val="windowText" lastClr="000000"/>
              </a:solidFill>
              <a:latin typeface="+mn-lt"/>
              <a:ea typeface="+mn-ea"/>
            </a:endParaRPr>
          </a:p>
          <a:p>
            <a:pPr algn="ctr" rtl="0">
              <a:lnSpc>
                <a:spcPts val="1300"/>
              </a:lnSpc>
              <a:defRPr sz="1000"/>
            </a:pPr>
            <a:r>
              <a:rPr lang="ja-JP" altLang="en-US" sz="1000" b="0" i="0" u="none" strike="noStrike" baseline="0">
                <a:solidFill>
                  <a:sysClr val="windowText" lastClr="000000"/>
                </a:solidFill>
                <a:latin typeface="+mn-lt"/>
                <a:ea typeface="+mn-ea"/>
              </a:rPr>
              <a:t>２１．６百万円</a:t>
            </a:r>
            <a:endParaRPr lang="en-US" altLang="ja-JP" sz="1100" b="0" i="0" u="none" strike="noStrike" baseline="0">
              <a:solidFill>
                <a:sysClr val="windowText" lastClr="000000"/>
              </a:solidFill>
              <a:latin typeface="ＭＳ Ｐゴシック"/>
              <a:ea typeface="ＭＳ Ｐゴシック"/>
            </a:endParaRPr>
          </a:p>
        </xdr:txBody>
      </xdr:sp>
      <xdr:sp macro="" textlink="">
        <xdr:nvSpPr>
          <xdr:cNvPr id="56" name="大かっこ 55"/>
          <xdr:cNvSpPr/>
        </xdr:nvSpPr>
        <xdr:spPr>
          <a:xfrm>
            <a:off x="1233534" y="36581028"/>
            <a:ext cx="2679729" cy="748406"/>
          </a:xfrm>
          <a:prstGeom prst="bracketPair">
            <a:avLst>
              <a:gd name="adj" fmla="val 10917"/>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latin typeface="+mj-ea"/>
                <a:ea typeface="+mj-ea"/>
              </a:rPr>
              <a:t>・「金融業界横断的なサイバーセキュリティ演習」の企画・運営業務</a:t>
            </a:r>
            <a:endParaRPr kumimoji="1" lang="ja-JP" altLang="en-US" sz="1100"/>
          </a:p>
        </xdr:txBody>
      </xdr:sp>
      <xdr:sp macro="" textlink="">
        <xdr:nvSpPr>
          <xdr:cNvPr id="57" name="大かっこ 56"/>
          <xdr:cNvSpPr/>
        </xdr:nvSpPr>
        <xdr:spPr>
          <a:xfrm>
            <a:off x="7172663" y="33408116"/>
            <a:ext cx="1685838" cy="1279392"/>
          </a:xfrm>
          <a:prstGeom prst="bracketPair">
            <a:avLst>
              <a:gd name="adj" fmla="val 1098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solidFill>
                  <a:sysClr val="windowText" lastClr="000000"/>
                </a:solidFill>
              </a:rPr>
              <a:t>○うち事務費</a:t>
            </a:r>
            <a:endParaRPr kumimoji="1" lang="en-US" altLang="ja-JP" sz="1100">
              <a:solidFill>
                <a:sysClr val="windowText" lastClr="000000"/>
              </a:solidFill>
            </a:endParaRPr>
          </a:p>
          <a:p>
            <a:pPr algn="l"/>
            <a:r>
              <a:rPr kumimoji="1" lang="ja-JP" altLang="en-US" sz="1100">
                <a:solidFill>
                  <a:sysClr val="windowText" lastClr="000000"/>
                </a:solidFill>
              </a:rPr>
              <a:t>　・職員旅費</a:t>
            </a:r>
            <a:endParaRPr kumimoji="1" lang="en-US" altLang="ja-JP" sz="1100"/>
          </a:p>
          <a:p>
            <a:pPr algn="l"/>
            <a:r>
              <a:rPr kumimoji="1" lang="ja-JP" altLang="en-US" sz="1100"/>
              <a:t>　　５．９百万円　</a:t>
            </a:r>
            <a:endParaRPr kumimoji="1" lang="en-US" altLang="ja-JP" sz="1100"/>
          </a:p>
          <a:p>
            <a:pPr algn="l"/>
            <a:r>
              <a:rPr kumimoji="1" lang="ja-JP" altLang="en-US" sz="1100"/>
              <a:t>　・委員手当</a:t>
            </a:r>
            <a:endParaRPr kumimoji="1" lang="en-US" altLang="ja-JP" sz="1100"/>
          </a:p>
          <a:p>
            <a:pPr algn="l"/>
            <a:r>
              <a:rPr kumimoji="1" lang="ja-JP" altLang="en-US" sz="1100"/>
              <a:t>　　</a:t>
            </a:r>
            <a:r>
              <a:rPr kumimoji="1" lang="ja-JP" altLang="en-US" sz="1100">
                <a:solidFill>
                  <a:schemeClr val="tx1"/>
                </a:solidFill>
                <a:effectLst/>
                <a:latin typeface="+mn-lt"/>
                <a:ea typeface="+mn-ea"/>
                <a:cs typeface="+mn-cs"/>
              </a:rPr>
              <a:t>０</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７</a:t>
            </a:r>
            <a:r>
              <a:rPr kumimoji="1" lang="ja-JP" altLang="ja-JP"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xdr:txBody>
      </xdr:sp>
      <xdr:sp macro="" textlink="">
        <xdr:nvSpPr>
          <xdr:cNvPr id="58" name="テキスト ボックス 57"/>
          <xdr:cNvSpPr txBox="1"/>
        </xdr:nvSpPr>
        <xdr:spPr>
          <a:xfrm>
            <a:off x="1145185" y="35553629"/>
            <a:ext cx="2852115" cy="467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grpSp>
    <xdr:clientData/>
  </xdr:twoCellAnchor>
  <xdr:twoCellAnchor>
    <xdr:from>
      <xdr:col>43</xdr:col>
      <xdr:colOff>169334</xdr:colOff>
      <xdr:row>744</xdr:row>
      <xdr:rowOff>130032</xdr:rowOff>
    </xdr:from>
    <xdr:to>
      <xdr:col>43</xdr:col>
      <xdr:colOff>174661</xdr:colOff>
      <xdr:row>746</xdr:row>
      <xdr:rowOff>259672</xdr:rowOff>
    </xdr:to>
    <xdr:sp macro="" textlink="">
      <xdr:nvSpPr>
        <xdr:cNvPr id="59" name="Line 21"/>
        <xdr:cNvSpPr>
          <a:spLocks noChangeShapeType="1"/>
        </xdr:cNvSpPr>
      </xdr:nvSpPr>
      <xdr:spPr bwMode="auto">
        <a:xfrm flipH="1">
          <a:off x="8815917" y="43066615"/>
          <a:ext cx="5327" cy="828140"/>
        </a:xfrm>
        <a:prstGeom prst="line">
          <a:avLst/>
        </a:prstGeom>
        <a:ln w="19050">
          <a:solidFill>
            <a:sysClr val="windowText" lastClr="000000"/>
          </a:solidFill>
          <a:headEnd/>
          <a:tailEnd type="triangle" w="med" len="med"/>
        </a:ln>
        <a:extLst/>
      </xdr:spPr>
      <xdr:style>
        <a:lnRef idx="1">
          <a:schemeClr val="dk1"/>
        </a:lnRef>
        <a:fillRef idx="0">
          <a:schemeClr val="dk1"/>
        </a:fillRef>
        <a:effectRef idx="0">
          <a:schemeClr val="dk1"/>
        </a:effectRef>
        <a:fontRef idx="minor">
          <a:schemeClr val="tx1"/>
        </a:fontRef>
      </xdr:style>
      <xdr:txBody>
        <a:bodyPr/>
        <a:lstStyle/>
        <a:p>
          <a:endParaRPr lang="ja-JP" altLang="en-US"/>
        </a:p>
      </xdr:txBody>
    </xdr:sp>
    <xdr:clientData/>
  </xdr:twoCellAnchor>
  <xdr:twoCellAnchor>
    <xdr:from>
      <xdr:col>29</xdr:col>
      <xdr:colOff>25818</xdr:colOff>
      <xdr:row>741</xdr:row>
      <xdr:rowOff>338180</xdr:rowOff>
    </xdr:from>
    <xdr:to>
      <xdr:col>29</xdr:col>
      <xdr:colOff>31750</xdr:colOff>
      <xdr:row>744</xdr:row>
      <xdr:rowOff>114913</xdr:rowOff>
    </xdr:to>
    <xdr:cxnSp macro="">
      <xdr:nvCxnSpPr>
        <xdr:cNvPr id="60" name="直線コネクタ 59"/>
        <xdr:cNvCxnSpPr/>
      </xdr:nvCxnSpPr>
      <xdr:spPr>
        <a:xfrm>
          <a:off x="5857235" y="42227013"/>
          <a:ext cx="5932" cy="82448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106183</xdr:colOff>
      <xdr:row>744</xdr:row>
      <xdr:rowOff>106721</xdr:rowOff>
    </xdr:from>
    <xdr:to>
      <xdr:col>43</xdr:col>
      <xdr:colOff>169334</xdr:colOff>
      <xdr:row>744</xdr:row>
      <xdr:rowOff>116424</xdr:rowOff>
    </xdr:to>
    <xdr:cxnSp macro="">
      <xdr:nvCxnSpPr>
        <xdr:cNvPr id="61" name="直線コネクタ 60"/>
        <xdr:cNvCxnSpPr/>
      </xdr:nvCxnSpPr>
      <xdr:spPr>
        <a:xfrm>
          <a:off x="2921350" y="43043304"/>
          <a:ext cx="5894567" cy="97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83155</xdr:colOff>
      <xdr:row>747</xdr:row>
      <xdr:rowOff>149676</xdr:rowOff>
    </xdr:from>
    <xdr:to>
      <xdr:col>49</xdr:col>
      <xdr:colOff>363427</xdr:colOff>
      <xdr:row>749</xdr:row>
      <xdr:rowOff>80659</xdr:rowOff>
    </xdr:to>
    <xdr:sp macro="" textlink="">
      <xdr:nvSpPr>
        <xdr:cNvPr id="62" name="Rectangle 3"/>
        <xdr:cNvSpPr>
          <a:spLocks noChangeArrowheads="1"/>
        </xdr:cNvSpPr>
      </xdr:nvSpPr>
      <xdr:spPr bwMode="auto">
        <a:xfrm>
          <a:off x="7523238" y="44134009"/>
          <a:ext cx="2693272" cy="62948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noAutofit/>
        </a:bodyPr>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　ＮＥＣマネジメントパートナー</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株</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ほか</a:t>
          </a:r>
          <a:endParaRPr lang="en-US" altLang="ja-JP" sz="1100" b="0" i="0" u="none" strike="noStrike" baseline="0">
            <a:solidFill>
              <a:sysClr val="windowText" lastClr="000000"/>
            </a:solidFill>
            <a:latin typeface="+mn-ea"/>
            <a:ea typeface="+mn-ea"/>
          </a:endParaRPr>
        </a:p>
        <a:p>
          <a:pPr algn="ctr" rtl="0">
            <a:lnSpc>
              <a:spcPts val="1300"/>
            </a:lnSpc>
            <a:defRPr sz="1000"/>
          </a:pPr>
          <a:r>
            <a:rPr lang="ja-JP" altLang="en-US" sz="1000" b="0" i="0" u="none" strike="noStrike" baseline="0">
              <a:solidFill>
                <a:sysClr val="windowText" lastClr="000000"/>
              </a:solidFill>
              <a:latin typeface="ＭＳ Ｐゴシック"/>
              <a:ea typeface="ＭＳ Ｐゴシック"/>
            </a:rPr>
            <a:t>１．０百万円</a:t>
          </a:r>
          <a:endParaRPr lang="en-US" altLang="ja-JP" sz="1000" b="0" i="0" u="none" strike="noStrike" baseline="0">
            <a:solidFill>
              <a:sysClr val="windowText" lastClr="000000"/>
            </a:solidFill>
            <a:latin typeface="ＭＳ Ｐゴシック"/>
            <a:ea typeface="ＭＳ Ｐゴシック"/>
          </a:endParaRPr>
        </a:p>
      </xdr:txBody>
    </xdr:sp>
    <xdr:clientData/>
  </xdr:twoCellAnchor>
  <xdr:twoCellAnchor>
    <xdr:from>
      <xdr:col>37</xdr:col>
      <xdr:colOff>3024</xdr:colOff>
      <xdr:row>746</xdr:row>
      <xdr:rowOff>128519</xdr:rowOff>
    </xdr:from>
    <xdr:to>
      <xdr:col>49</xdr:col>
      <xdr:colOff>408299</xdr:colOff>
      <xdr:row>747</xdr:row>
      <xdr:rowOff>234720</xdr:rowOff>
    </xdr:to>
    <xdr:sp macro="" textlink="">
      <xdr:nvSpPr>
        <xdr:cNvPr id="63" name="テキスト ボックス 62"/>
        <xdr:cNvSpPr txBox="1"/>
      </xdr:nvSpPr>
      <xdr:spPr>
        <a:xfrm>
          <a:off x="7443107" y="43763602"/>
          <a:ext cx="2818275" cy="455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37</xdr:col>
      <xdr:colOff>74083</xdr:colOff>
      <xdr:row>749</xdr:row>
      <xdr:rowOff>123974</xdr:rowOff>
    </xdr:from>
    <xdr:to>
      <xdr:col>49</xdr:col>
      <xdr:colOff>356314</xdr:colOff>
      <xdr:row>751</xdr:row>
      <xdr:rowOff>148165</xdr:rowOff>
    </xdr:to>
    <xdr:sp macro="" textlink="">
      <xdr:nvSpPr>
        <xdr:cNvPr id="64" name="大かっこ 63"/>
        <xdr:cNvSpPr/>
      </xdr:nvSpPr>
      <xdr:spPr>
        <a:xfrm>
          <a:off x="7514166" y="44806807"/>
          <a:ext cx="2695231" cy="722691"/>
        </a:xfrm>
        <a:prstGeom prst="bracketPair">
          <a:avLst>
            <a:gd name="adj" fmla="val 10917"/>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t>・サイバーセキュリティに関する知見の向上を目的とした外部研修等に係る受講料</a:t>
          </a:r>
        </a:p>
      </xdr:txBody>
    </xdr:sp>
    <xdr:clientData/>
  </xdr:twoCellAnchor>
  <xdr:twoCellAnchor>
    <xdr:from>
      <xdr:col>22</xdr:col>
      <xdr:colOff>169335</xdr:colOff>
      <xdr:row>747</xdr:row>
      <xdr:rowOff>148173</xdr:rowOff>
    </xdr:from>
    <xdr:to>
      <xdr:col>36</xdr:col>
      <xdr:colOff>47440</xdr:colOff>
      <xdr:row>749</xdr:row>
      <xdr:rowOff>79156</xdr:rowOff>
    </xdr:to>
    <xdr:sp macro="" textlink="">
      <xdr:nvSpPr>
        <xdr:cNvPr id="65" name="Rectangle 3"/>
        <xdr:cNvSpPr>
          <a:spLocks noChangeArrowheads="1"/>
        </xdr:cNvSpPr>
      </xdr:nvSpPr>
      <xdr:spPr bwMode="auto">
        <a:xfrm>
          <a:off x="4593168" y="44132506"/>
          <a:ext cx="2693272" cy="62948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noAutofit/>
        </a:bodyPr>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B.</a:t>
          </a: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P</a:t>
          </a:r>
          <a:r>
            <a:rPr lang="ja-JP" altLang="en-US" sz="1100" b="0" i="0" u="none" strike="noStrike" baseline="0">
              <a:solidFill>
                <a:sysClr val="windowText" lastClr="000000"/>
              </a:solidFill>
              <a:latin typeface="ＭＳ Ｐゴシック"/>
              <a:ea typeface="ＭＳ Ｐゴシック"/>
            </a:rPr>
            <a:t>ｗ</a:t>
          </a:r>
          <a:r>
            <a:rPr lang="en-US" altLang="ja-JP" sz="1100" b="0" i="0" u="none" strike="noStrike" baseline="0">
              <a:solidFill>
                <a:sysClr val="windowText" lastClr="000000"/>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あらた有限責任監査法人</a:t>
          </a:r>
          <a:endParaRPr lang="en-US" altLang="ja-JP" sz="1100" b="0" i="0" u="none" strike="noStrike" baseline="0">
            <a:solidFill>
              <a:sysClr val="windowText" lastClr="000000"/>
            </a:solidFill>
            <a:latin typeface="+mn-ea"/>
            <a:ea typeface="+mn-ea"/>
          </a:endParaRPr>
        </a:p>
        <a:p>
          <a:pPr algn="ctr" rtl="0">
            <a:lnSpc>
              <a:spcPts val="1300"/>
            </a:lnSpc>
            <a:defRPr sz="1000"/>
          </a:pPr>
          <a:r>
            <a:rPr lang="ja-JP" altLang="en-US" sz="1000" b="0" i="0" u="none" strike="noStrike" baseline="0">
              <a:solidFill>
                <a:sysClr val="windowText" lastClr="000000"/>
              </a:solidFill>
              <a:latin typeface="ＭＳ Ｐゴシック"/>
              <a:ea typeface="ＭＳ Ｐゴシック"/>
            </a:rPr>
            <a:t>９．９百万円</a:t>
          </a:r>
          <a:endParaRPr lang="en-US" altLang="ja-JP" sz="1000" b="0" i="0" u="none" strike="noStrike" baseline="0">
            <a:solidFill>
              <a:sysClr val="windowText" lastClr="000000"/>
            </a:solidFill>
            <a:latin typeface="ＭＳ Ｐゴシック"/>
            <a:ea typeface="ＭＳ Ｐゴシック"/>
          </a:endParaRPr>
        </a:p>
      </xdr:txBody>
    </xdr:sp>
    <xdr:clientData/>
  </xdr:twoCellAnchor>
  <xdr:twoCellAnchor>
    <xdr:from>
      <xdr:col>22</xdr:col>
      <xdr:colOff>1</xdr:colOff>
      <xdr:row>746</xdr:row>
      <xdr:rowOff>148174</xdr:rowOff>
    </xdr:from>
    <xdr:to>
      <xdr:col>35</xdr:col>
      <xdr:colOff>198039</xdr:colOff>
      <xdr:row>747</xdr:row>
      <xdr:rowOff>257510</xdr:rowOff>
    </xdr:to>
    <xdr:sp macro="" textlink="">
      <xdr:nvSpPr>
        <xdr:cNvPr id="66" name="テキスト ボックス 65"/>
        <xdr:cNvSpPr txBox="1"/>
      </xdr:nvSpPr>
      <xdr:spPr>
        <a:xfrm>
          <a:off x="4423834" y="43783257"/>
          <a:ext cx="2812122" cy="458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22</xdr:col>
      <xdr:colOff>190500</xdr:colOff>
      <xdr:row>749</xdr:row>
      <xdr:rowOff>127001</xdr:rowOff>
    </xdr:from>
    <xdr:to>
      <xdr:col>36</xdr:col>
      <xdr:colOff>17486</xdr:colOff>
      <xdr:row>751</xdr:row>
      <xdr:rowOff>158751</xdr:rowOff>
    </xdr:to>
    <xdr:sp macro="" textlink="">
      <xdr:nvSpPr>
        <xdr:cNvPr id="68" name="大かっこ 67"/>
        <xdr:cNvSpPr/>
      </xdr:nvSpPr>
      <xdr:spPr>
        <a:xfrm>
          <a:off x="4614333" y="44809834"/>
          <a:ext cx="2642153" cy="730250"/>
        </a:xfrm>
        <a:prstGeom prst="bracketPair">
          <a:avLst>
            <a:gd name="adj" fmla="val 10917"/>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latin typeface="+mj-ea"/>
              <a:ea typeface="+mj-ea"/>
            </a:rPr>
            <a:t>・「諸外国における脅威ベースのペネトレーションテストの状況」に関する調査研究委託業務</a:t>
          </a:r>
          <a:endParaRPr kumimoji="1" lang="ja-JP" altLang="en-US" sz="1100"/>
        </a:p>
      </xdr:txBody>
    </xdr:sp>
    <xdr:clientData/>
  </xdr:twoCellAnchor>
  <xdr:twoCellAnchor>
    <xdr:from>
      <xdr:col>29</xdr:col>
      <xdr:colOff>21166</xdr:colOff>
      <xdr:row>744</xdr:row>
      <xdr:rowOff>116420</xdr:rowOff>
    </xdr:from>
    <xdr:to>
      <xdr:col>29</xdr:col>
      <xdr:colOff>26493</xdr:colOff>
      <xdr:row>746</xdr:row>
      <xdr:rowOff>246060</xdr:rowOff>
    </xdr:to>
    <xdr:sp macro="" textlink="">
      <xdr:nvSpPr>
        <xdr:cNvPr id="69" name="Line 21"/>
        <xdr:cNvSpPr>
          <a:spLocks noChangeShapeType="1"/>
        </xdr:cNvSpPr>
      </xdr:nvSpPr>
      <xdr:spPr bwMode="auto">
        <a:xfrm flipH="1">
          <a:off x="5852583" y="43053003"/>
          <a:ext cx="5327" cy="828140"/>
        </a:xfrm>
        <a:prstGeom prst="line">
          <a:avLst/>
        </a:prstGeom>
        <a:ln w="19050">
          <a:solidFill>
            <a:sysClr val="windowText" lastClr="000000"/>
          </a:solidFill>
          <a:headEnd/>
          <a:tailEnd type="triangle" w="med" len="med"/>
        </a:ln>
        <a:extLst/>
      </xdr:spPr>
      <xdr:style>
        <a:lnRef idx="1">
          <a:schemeClr val="dk1"/>
        </a:lnRef>
        <a:fillRef idx="0">
          <a:schemeClr val="dk1"/>
        </a:fillRef>
        <a:effectRef idx="0">
          <a:schemeClr val="dk1"/>
        </a:effectRef>
        <a:fontRef idx="minor">
          <a:schemeClr val="tx1"/>
        </a:fontRef>
      </xdr:style>
      <xdr:txBody>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0" zoomScale="130" zoomScaleNormal="75" zoomScaleSheetLayoutView="130" zoomScalePageLayoutView="85" workbookViewId="0">
      <selection activeCell="AD719" sqref="AD719:AF719"/>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13"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16</v>
      </c>
      <c r="AT2" s="218"/>
      <c r="AU2" s="218"/>
      <c r="AV2" s="52" t="str">
        <f>IF(AW2="", "", "-")</f>
        <v/>
      </c>
      <c r="AW2" s="395"/>
      <c r="AX2" s="395"/>
    </row>
    <row r="3" spans="1:50" ht="21" customHeight="1" thickBot="1" x14ac:dyDescent="0.25">
      <c r="A3" s="523" t="s">
        <v>533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2">
      <c r="A4" s="723" t="s">
        <v>25</v>
      </c>
      <c r="B4" s="724"/>
      <c r="C4" s="724"/>
      <c r="D4" s="724"/>
      <c r="E4" s="724"/>
      <c r="F4" s="724"/>
      <c r="G4" s="699" t="s">
        <v>550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614</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2">
      <c r="A5" s="709" t="s">
        <v>67</v>
      </c>
      <c r="B5" s="710"/>
      <c r="C5" s="710"/>
      <c r="D5" s="710"/>
      <c r="E5" s="710"/>
      <c r="F5" s="711"/>
      <c r="G5" s="558" t="s">
        <v>73</v>
      </c>
      <c r="H5" s="559"/>
      <c r="I5" s="559"/>
      <c r="J5" s="559"/>
      <c r="K5" s="559"/>
      <c r="L5" s="559"/>
      <c r="M5" s="560" t="s">
        <v>66</v>
      </c>
      <c r="N5" s="561"/>
      <c r="O5" s="561"/>
      <c r="P5" s="561"/>
      <c r="Q5" s="561"/>
      <c r="R5" s="562"/>
      <c r="S5" s="563" t="s">
        <v>131</v>
      </c>
      <c r="T5" s="559"/>
      <c r="U5" s="559"/>
      <c r="V5" s="559"/>
      <c r="W5" s="559"/>
      <c r="X5" s="564"/>
      <c r="Y5" s="715" t="s">
        <v>3</v>
      </c>
      <c r="Z5" s="716"/>
      <c r="AA5" s="716"/>
      <c r="AB5" s="716"/>
      <c r="AC5" s="716"/>
      <c r="AD5" s="717"/>
      <c r="AE5" s="718" t="s">
        <v>615</v>
      </c>
      <c r="AF5" s="718"/>
      <c r="AG5" s="718"/>
      <c r="AH5" s="718"/>
      <c r="AI5" s="718"/>
      <c r="AJ5" s="718"/>
      <c r="AK5" s="718"/>
      <c r="AL5" s="718"/>
      <c r="AM5" s="718"/>
      <c r="AN5" s="718"/>
      <c r="AO5" s="718"/>
      <c r="AP5" s="719"/>
      <c r="AQ5" s="720" t="s">
        <v>616</v>
      </c>
      <c r="AR5" s="721"/>
      <c r="AS5" s="721"/>
      <c r="AT5" s="721"/>
      <c r="AU5" s="721"/>
      <c r="AV5" s="721"/>
      <c r="AW5" s="721"/>
      <c r="AX5" s="722"/>
    </row>
    <row r="6" spans="1:50" ht="29" customHeight="1" x14ac:dyDescent="0.2">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74" customHeight="1" x14ac:dyDescent="0.2">
      <c r="A7" s="830" t="s">
        <v>22</v>
      </c>
      <c r="B7" s="831"/>
      <c r="C7" s="831"/>
      <c r="D7" s="831"/>
      <c r="E7" s="831"/>
      <c r="F7" s="832"/>
      <c r="G7" s="833" t="s">
        <v>551</v>
      </c>
      <c r="H7" s="834"/>
      <c r="I7" s="834"/>
      <c r="J7" s="834"/>
      <c r="K7" s="834"/>
      <c r="L7" s="834"/>
      <c r="M7" s="834"/>
      <c r="N7" s="834"/>
      <c r="O7" s="834"/>
      <c r="P7" s="834"/>
      <c r="Q7" s="834"/>
      <c r="R7" s="834"/>
      <c r="S7" s="834"/>
      <c r="T7" s="834"/>
      <c r="U7" s="834"/>
      <c r="V7" s="834"/>
      <c r="W7" s="834"/>
      <c r="X7" s="835"/>
      <c r="Y7" s="393" t="s">
        <v>546</v>
      </c>
      <c r="Z7" s="294"/>
      <c r="AA7" s="294"/>
      <c r="AB7" s="294"/>
      <c r="AC7" s="294"/>
      <c r="AD7" s="394"/>
      <c r="AE7" s="381" t="s">
        <v>618</v>
      </c>
      <c r="AF7" s="382"/>
      <c r="AG7" s="382"/>
      <c r="AH7" s="382"/>
      <c r="AI7" s="382"/>
      <c r="AJ7" s="382"/>
      <c r="AK7" s="382"/>
      <c r="AL7" s="382"/>
      <c r="AM7" s="382"/>
      <c r="AN7" s="382"/>
      <c r="AO7" s="382"/>
      <c r="AP7" s="382"/>
      <c r="AQ7" s="382"/>
      <c r="AR7" s="382"/>
      <c r="AS7" s="382"/>
      <c r="AT7" s="382"/>
      <c r="AU7" s="382"/>
      <c r="AV7" s="382"/>
      <c r="AW7" s="382"/>
      <c r="AX7" s="383"/>
    </row>
    <row r="8" spans="1:50" ht="30" customHeight="1" x14ac:dyDescent="0.2">
      <c r="A8" s="830" t="s">
        <v>389</v>
      </c>
      <c r="B8" s="831"/>
      <c r="C8" s="831"/>
      <c r="D8" s="831"/>
      <c r="E8" s="831"/>
      <c r="F8" s="832"/>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8"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2">
      <c r="A9" s="142" t="s">
        <v>23</v>
      </c>
      <c r="B9" s="143"/>
      <c r="C9" s="143"/>
      <c r="D9" s="143"/>
      <c r="E9" s="143"/>
      <c r="F9" s="143"/>
      <c r="G9" s="572" t="s">
        <v>608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61" customHeight="1" x14ac:dyDescent="0.2">
      <c r="A10" s="740" t="s">
        <v>30</v>
      </c>
      <c r="B10" s="741"/>
      <c r="C10" s="741"/>
      <c r="D10" s="741"/>
      <c r="E10" s="741"/>
      <c r="F10" s="741"/>
      <c r="G10" s="673" t="s">
        <v>622</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31" customHeight="1" x14ac:dyDescent="0.2">
      <c r="A11" s="740" t="s">
        <v>5</v>
      </c>
      <c r="B11" s="741"/>
      <c r="C11" s="741"/>
      <c r="D11" s="741"/>
      <c r="E11" s="741"/>
      <c r="F11" s="749"/>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2">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2"/>
    </row>
    <row r="13" spans="1:50" ht="21" customHeight="1" x14ac:dyDescent="0.2">
      <c r="A13" s="139"/>
      <c r="B13" s="140"/>
      <c r="C13" s="140"/>
      <c r="D13" s="140"/>
      <c r="E13" s="140"/>
      <c r="F13" s="141"/>
      <c r="G13" s="743" t="s">
        <v>6</v>
      </c>
      <c r="H13" s="744"/>
      <c r="I13" s="636" t="s">
        <v>7</v>
      </c>
      <c r="J13" s="637"/>
      <c r="K13" s="637"/>
      <c r="L13" s="637"/>
      <c r="M13" s="637"/>
      <c r="N13" s="637"/>
      <c r="O13" s="638"/>
      <c r="P13" s="97" t="s">
        <v>553</v>
      </c>
      <c r="Q13" s="98"/>
      <c r="R13" s="98"/>
      <c r="S13" s="98"/>
      <c r="T13" s="98"/>
      <c r="U13" s="98"/>
      <c r="V13" s="99"/>
      <c r="W13" s="97">
        <v>45</v>
      </c>
      <c r="X13" s="98"/>
      <c r="Y13" s="98"/>
      <c r="Z13" s="98"/>
      <c r="AA13" s="98"/>
      <c r="AB13" s="98"/>
      <c r="AC13" s="99"/>
      <c r="AD13" s="97">
        <v>65</v>
      </c>
      <c r="AE13" s="98"/>
      <c r="AF13" s="98"/>
      <c r="AG13" s="98"/>
      <c r="AH13" s="98"/>
      <c r="AI13" s="98"/>
      <c r="AJ13" s="99"/>
      <c r="AK13" s="97">
        <v>65</v>
      </c>
      <c r="AL13" s="98"/>
      <c r="AM13" s="98"/>
      <c r="AN13" s="98"/>
      <c r="AO13" s="98"/>
      <c r="AP13" s="98"/>
      <c r="AQ13" s="99"/>
      <c r="AR13" s="94">
        <v>89</v>
      </c>
      <c r="AS13" s="95"/>
      <c r="AT13" s="95"/>
      <c r="AU13" s="95"/>
      <c r="AV13" s="95"/>
      <c r="AW13" s="95"/>
      <c r="AX13" s="392"/>
    </row>
    <row r="14" spans="1:50" ht="21" customHeight="1" x14ac:dyDescent="0.2">
      <c r="A14" s="139"/>
      <c r="B14" s="140"/>
      <c r="C14" s="140"/>
      <c r="D14" s="140"/>
      <c r="E14" s="140"/>
      <c r="F14" s="141"/>
      <c r="G14" s="745"/>
      <c r="H14" s="746"/>
      <c r="I14" s="575" t="s">
        <v>8</v>
      </c>
      <c r="J14" s="630"/>
      <c r="K14" s="630"/>
      <c r="L14" s="630"/>
      <c r="M14" s="630"/>
      <c r="N14" s="630"/>
      <c r="O14" s="631"/>
      <c r="P14" s="97">
        <v>13</v>
      </c>
      <c r="Q14" s="98"/>
      <c r="R14" s="98"/>
      <c r="S14" s="98"/>
      <c r="T14" s="98"/>
      <c r="U14" s="98"/>
      <c r="V14" s="99"/>
      <c r="W14" s="97">
        <v>-10</v>
      </c>
      <c r="X14" s="98"/>
      <c r="Y14" s="98"/>
      <c r="Z14" s="98"/>
      <c r="AA14" s="98"/>
      <c r="AB14" s="98"/>
      <c r="AC14" s="99"/>
      <c r="AD14" s="97">
        <v>-0.2</v>
      </c>
      <c r="AE14" s="98"/>
      <c r="AF14" s="98"/>
      <c r="AG14" s="98"/>
      <c r="AH14" s="98"/>
      <c r="AI14" s="98"/>
      <c r="AJ14" s="99"/>
      <c r="AK14" s="97" t="s">
        <v>553</v>
      </c>
      <c r="AL14" s="98"/>
      <c r="AM14" s="98"/>
      <c r="AN14" s="98"/>
      <c r="AO14" s="98"/>
      <c r="AP14" s="98"/>
      <c r="AQ14" s="99"/>
      <c r="AR14" s="663"/>
      <c r="AS14" s="663"/>
      <c r="AT14" s="663"/>
      <c r="AU14" s="663"/>
      <c r="AV14" s="663"/>
      <c r="AW14" s="663"/>
      <c r="AX14" s="664"/>
    </row>
    <row r="15" spans="1:50" ht="21" customHeight="1" x14ac:dyDescent="0.2">
      <c r="A15" s="139"/>
      <c r="B15" s="140"/>
      <c r="C15" s="140"/>
      <c r="D15" s="140"/>
      <c r="E15" s="140"/>
      <c r="F15" s="141"/>
      <c r="G15" s="745"/>
      <c r="H15" s="746"/>
      <c r="I15" s="575" t="s">
        <v>51</v>
      </c>
      <c r="J15" s="576"/>
      <c r="K15" s="576"/>
      <c r="L15" s="576"/>
      <c r="M15" s="576"/>
      <c r="N15" s="576"/>
      <c r="O15" s="577"/>
      <c r="P15" s="97" t="s">
        <v>553</v>
      </c>
      <c r="Q15" s="98"/>
      <c r="R15" s="98"/>
      <c r="S15" s="98"/>
      <c r="T15" s="98"/>
      <c r="U15" s="98"/>
      <c r="V15" s="99"/>
      <c r="W15" s="97" t="s">
        <v>553</v>
      </c>
      <c r="X15" s="98"/>
      <c r="Y15" s="98"/>
      <c r="Z15" s="98"/>
      <c r="AA15" s="98"/>
      <c r="AB15" s="98"/>
      <c r="AC15" s="99"/>
      <c r="AD15" s="97" t="s">
        <v>553</v>
      </c>
      <c r="AE15" s="98"/>
      <c r="AF15" s="98"/>
      <c r="AG15" s="98"/>
      <c r="AH15" s="98"/>
      <c r="AI15" s="98"/>
      <c r="AJ15" s="99"/>
      <c r="AK15" s="97" t="s">
        <v>553</v>
      </c>
      <c r="AL15" s="98"/>
      <c r="AM15" s="98"/>
      <c r="AN15" s="98"/>
      <c r="AO15" s="98"/>
      <c r="AP15" s="98"/>
      <c r="AQ15" s="99"/>
      <c r="AR15" s="97" t="s">
        <v>613</v>
      </c>
      <c r="AS15" s="98"/>
      <c r="AT15" s="98"/>
      <c r="AU15" s="98"/>
      <c r="AV15" s="98"/>
      <c r="AW15" s="98"/>
      <c r="AX15" s="629"/>
    </row>
    <row r="16" spans="1:50" ht="21" customHeight="1" x14ac:dyDescent="0.2">
      <c r="A16" s="139"/>
      <c r="B16" s="140"/>
      <c r="C16" s="140"/>
      <c r="D16" s="140"/>
      <c r="E16" s="140"/>
      <c r="F16" s="141"/>
      <c r="G16" s="745"/>
      <c r="H16" s="746"/>
      <c r="I16" s="575" t="s">
        <v>52</v>
      </c>
      <c r="J16" s="576"/>
      <c r="K16" s="576"/>
      <c r="L16" s="576"/>
      <c r="M16" s="576"/>
      <c r="N16" s="576"/>
      <c r="O16" s="577"/>
      <c r="P16" s="97" t="s">
        <v>553</v>
      </c>
      <c r="Q16" s="98"/>
      <c r="R16" s="98"/>
      <c r="S16" s="98"/>
      <c r="T16" s="98"/>
      <c r="U16" s="98"/>
      <c r="V16" s="99"/>
      <c r="W16" s="97" t="s">
        <v>553</v>
      </c>
      <c r="X16" s="98"/>
      <c r="Y16" s="98"/>
      <c r="Z16" s="98"/>
      <c r="AA16" s="98"/>
      <c r="AB16" s="98"/>
      <c r="AC16" s="99"/>
      <c r="AD16" s="97" t="s">
        <v>553</v>
      </c>
      <c r="AE16" s="98"/>
      <c r="AF16" s="98"/>
      <c r="AG16" s="98"/>
      <c r="AH16" s="98"/>
      <c r="AI16" s="98"/>
      <c r="AJ16" s="99"/>
      <c r="AK16" s="97" t="s">
        <v>553</v>
      </c>
      <c r="AL16" s="98"/>
      <c r="AM16" s="98"/>
      <c r="AN16" s="98"/>
      <c r="AO16" s="98"/>
      <c r="AP16" s="98"/>
      <c r="AQ16" s="99"/>
      <c r="AR16" s="676"/>
      <c r="AS16" s="677"/>
      <c r="AT16" s="677"/>
      <c r="AU16" s="677"/>
      <c r="AV16" s="677"/>
      <c r="AW16" s="677"/>
      <c r="AX16" s="678"/>
    </row>
    <row r="17" spans="1:50" ht="24.75" customHeight="1" x14ac:dyDescent="0.2">
      <c r="A17" s="139"/>
      <c r="B17" s="140"/>
      <c r="C17" s="140"/>
      <c r="D17" s="140"/>
      <c r="E17" s="140"/>
      <c r="F17" s="141"/>
      <c r="G17" s="745"/>
      <c r="H17" s="746"/>
      <c r="I17" s="575" t="s">
        <v>50</v>
      </c>
      <c r="J17" s="630"/>
      <c r="K17" s="630"/>
      <c r="L17" s="630"/>
      <c r="M17" s="630"/>
      <c r="N17" s="630"/>
      <c r="O17" s="631"/>
      <c r="P17" s="97" t="s">
        <v>553</v>
      </c>
      <c r="Q17" s="98"/>
      <c r="R17" s="98"/>
      <c r="S17" s="98"/>
      <c r="T17" s="98"/>
      <c r="U17" s="98"/>
      <c r="V17" s="99"/>
      <c r="W17" s="97">
        <v>-1</v>
      </c>
      <c r="X17" s="98"/>
      <c r="Y17" s="98"/>
      <c r="Z17" s="98"/>
      <c r="AA17" s="98"/>
      <c r="AB17" s="98"/>
      <c r="AC17" s="99"/>
      <c r="AD17" s="97">
        <v>-2</v>
      </c>
      <c r="AE17" s="98"/>
      <c r="AF17" s="98"/>
      <c r="AG17" s="98"/>
      <c r="AH17" s="98"/>
      <c r="AI17" s="98"/>
      <c r="AJ17" s="99"/>
      <c r="AK17" s="97" t="s">
        <v>553</v>
      </c>
      <c r="AL17" s="98"/>
      <c r="AM17" s="98"/>
      <c r="AN17" s="98"/>
      <c r="AO17" s="98"/>
      <c r="AP17" s="98"/>
      <c r="AQ17" s="99"/>
      <c r="AR17" s="390"/>
      <c r="AS17" s="390"/>
      <c r="AT17" s="390"/>
      <c r="AU17" s="390"/>
      <c r="AV17" s="390"/>
      <c r="AW17" s="390"/>
      <c r="AX17" s="391"/>
    </row>
    <row r="18" spans="1:50" ht="24.75" customHeight="1" x14ac:dyDescent="0.2">
      <c r="A18" s="139"/>
      <c r="B18" s="140"/>
      <c r="C18" s="140"/>
      <c r="D18" s="140"/>
      <c r="E18" s="140"/>
      <c r="F18" s="141"/>
      <c r="G18" s="747"/>
      <c r="H18" s="748"/>
      <c r="I18" s="735" t="s">
        <v>20</v>
      </c>
      <c r="J18" s="736"/>
      <c r="K18" s="736"/>
      <c r="L18" s="736"/>
      <c r="M18" s="736"/>
      <c r="N18" s="736"/>
      <c r="O18" s="737"/>
      <c r="P18" s="103">
        <f>SUM(P13:V17)</f>
        <v>13</v>
      </c>
      <c r="Q18" s="104"/>
      <c r="R18" s="104"/>
      <c r="S18" s="104"/>
      <c r="T18" s="104"/>
      <c r="U18" s="104"/>
      <c r="V18" s="105"/>
      <c r="W18" s="103">
        <f>SUM(W13:AC17)</f>
        <v>34</v>
      </c>
      <c r="X18" s="104"/>
      <c r="Y18" s="104"/>
      <c r="Z18" s="104"/>
      <c r="AA18" s="104"/>
      <c r="AB18" s="104"/>
      <c r="AC18" s="105"/>
      <c r="AD18" s="103">
        <f>SUM(AD13:AJ17)</f>
        <v>62.8</v>
      </c>
      <c r="AE18" s="104"/>
      <c r="AF18" s="104"/>
      <c r="AG18" s="104"/>
      <c r="AH18" s="104"/>
      <c r="AI18" s="104"/>
      <c r="AJ18" s="105"/>
      <c r="AK18" s="103">
        <f>SUM(AK13:AQ17)</f>
        <v>65</v>
      </c>
      <c r="AL18" s="104"/>
      <c r="AM18" s="104"/>
      <c r="AN18" s="104"/>
      <c r="AO18" s="104"/>
      <c r="AP18" s="104"/>
      <c r="AQ18" s="105"/>
      <c r="AR18" s="103">
        <f>SUM(AR13:AX17)</f>
        <v>89</v>
      </c>
      <c r="AS18" s="104"/>
      <c r="AT18" s="104"/>
      <c r="AU18" s="104"/>
      <c r="AV18" s="104"/>
      <c r="AW18" s="104"/>
      <c r="AX18" s="537"/>
    </row>
    <row r="19" spans="1:50" ht="24.75" customHeight="1" x14ac:dyDescent="0.2">
      <c r="A19" s="139"/>
      <c r="B19" s="140"/>
      <c r="C19" s="140"/>
      <c r="D19" s="140"/>
      <c r="E19" s="140"/>
      <c r="F19" s="141"/>
      <c r="G19" s="535" t="s">
        <v>9</v>
      </c>
      <c r="H19" s="536"/>
      <c r="I19" s="536"/>
      <c r="J19" s="536"/>
      <c r="K19" s="536"/>
      <c r="L19" s="536"/>
      <c r="M19" s="536"/>
      <c r="N19" s="536"/>
      <c r="O19" s="536"/>
      <c r="P19" s="97">
        <v>9</v>
      </c>
      <c r="Q19" s="98"/>
      <c r="R19" s="98"/>
      <c r="S19" s="98"/>
      <c r="T19" s="98"/>
      <c r="U19" s="98"/>
      <c r="V19" s="99"/>
      <c r="W19" s="97">
        <v>26</v>
      </c>
      <c r="X19" s="98"/>
      <c r="Y19" s="98"/>
      <c r="Z19" s="98"/>
      <c r="AA19" s="98"/>
      <c r="AB19" s="98"/>
      <c r="AC19" s="99"/>
      <c r="AD19" s="97">
        <v>39</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2">
      <c r="A20" s="139"/>
      <c r="B20" s="140"/>
      <c r="C20" s="140"/>
      <c r="D20" s="140"/>
      <c r="E20" s="140"/>
      <c r="F20" s="141"/>
      <c r="G20" s="535" t="s">
        <v>10</v>
      </c>
      <c r="H20" s="536"/>
      <c r="I20" s="536"/>
      <c r="J20" s="536"/>
      <c r="K20" s="536"/>
      <c r="L20" s="536"/>
      <c r="M20" s="536"/>
      <c r="N20" s="536"/>
      <c r="O20" s="536"/>
      <c r="P20" s="539">
        <f>IF(P18=0, "-", SUM(P19)/P18)</f>
        <v>0.69230769230769229</v>
      </c>
      <c r="Q20" s="539"/>
      <c r="R20" s="539"/>
      <c r="S20" s="539"/>
      <c r="T20" s="539"/>
      <c r="U20" s="539"/>
      <c r="V20" s="539"/>
      <c r="W20" s="539">
        <f t="shared" ref="W20" si="0">IF(W18=0, "-", SUM(W19)/W18)</f>
        <v>0.76470588235294112</v>
      </c>
      <c r="X20" s="539"/>
      <c r="Y20" s="539"/>
      <c r="Z20" s="539"/>
      <c r="AA20" s="539"/>
      <c r="AB20" s="539"/>
      <c r="AC20" s="539"/>
      <c r="AD20" s="539">
        <f t="shared" ref="AD20" si="1">IF(AD18=0, "-", SUM(AD19)/AD18)</f>
        <v>0.62101910828025475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2">
      <c r="A21" s="142"/>
      <c r="B21" s="143"/>
      <c r="C21" s="143"/>
      <c r="D21" s="143"/>
      <c r="E21" s="143"/>
      <c r="F21" s="144"/>
      <c r="G21" s="930" t="s">
        <v>497</v>
      </c>
      <c r="H21" s="931"/>
      <c r="I21" s="931"/>
      <c r="J21" s="931"/>
      <c r="K21" s="931"/>
      <c r="L21" s="931"/>
      <c r="M21" s="931"/>
      <c r="N21" s="931"/>
      <c r="O21" s="931"/>
      <c r="P21" s="539">
        <f>IF(P19=0, "-", SUM(P19)/SUM(P13,P14))</f>
        <v>0.69230769230769229</v>
      </c>
      <c r="Q21" s="539"/>
      <c r="R21" s="539"/>
      <c r="S21" s="539"/>
      <c r="T21" s="539"/>
      <c r="U21" s="539"/>
      <c r="V21" s="539"/>
      <c r="W21" s="539">
        <f t="shared" ref="W21" si="2">IF(W19=0, "-", SUM(W19)/SUM(W13,W14))</f>
        <v>0.74285714285714288</v>
      </c>
      <c r="X21" s="539"/>
      <c r="Y21" s="539"/>
      <c r="Z21" s="539"/>
      <c r="AA21" s="539"/>
      <c r="AB21" s="539"/>
      <c r="AC21" s="539"/>
      <c r="AD21" s="539">
        <f t="shared" ref="AD21" si="3">IF(AD19=0, "-", SUM(AD19)/SUM(AD13,AD14))</f>
        <v>0.60185185185185186</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2">
      <c r="A22" s="195" t="s">
        <v>538</v>
      </c>
      <c r="B22" s="196"/>
      <c r="C22" s="196"/>
      <c r="D22" s="196"/>
      <c r="E22" s="196"/>
      <c r="F22" s="197"/>
      <c r="G22" s="180" t="s">
        <v>474</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30" customHeight="1" x14ac:dyDescent="0.2">
      <c r="A23" s="198"/>
      <c r="B23" s="199"/>
      <c r="C23" s="199"/>
      <c r="D23" s="199"/>
      <c r="E23" s="199"/>
      <c r="F23" s="200"/>
      <c r="G23" s="183" t="s">
        <v>554</v>
      </c>
      <c r="H23" s="184"/>
      <c r="I23" s="184"/>
      <c r="J23" s="184"/>
      <c r="K23" s="184"/>
      <c r="L23" s="184"/>
      <c r="M23" s="184"/>
      <c r="N23" s="184"/>
      <c r="O23" s="185"/>
      <c r="P23" s="94">
        <v>53</v>
      </c>
      <c r="Q23" s="95"/>
      <c r="R23" s="95"/>
      <c r="S23" s="95"/>
      <c r="T23" s="95"/>
      <c r="U23" s="95"/>
      <c r="V23" s="96"/>
      <c r="W23" s="94">
        <v>66</v>
      </c>
      <c r="X23" s="95"/>
      <c r="Y23" s="95"/>
      <c r="Z23" s="95"/>
      <c r="AA23" s="95"/>
      <c r="AB23" s="95"/>
      <c r="AC23" s="96"/>
      <c r="AD23" s="206" t="s">
        <v>621</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30" customHeight="1" x14ac:dyDescent="0.2">
      <c r="A24" s="198"/>
      <c r="B24" s="199"/>
      <c r="C24" s="199"/>
      <c r="D24" s="199"/>
      <c r="E24" s="199"/>
      <c r="F24" s="200"/>
      <c r="G24" s="186" t="s">
        <v>555</v>
      </c>
      <c r="H24" s="187"/>
      <c r="I24" s="187"/>
      <c r="J24" s="187"/>
      <c r="K24" s="187"/>
      <c r="L24" s="187"/>
      <c r="M24" s="187"/>
      <c r="N24" s="187"/>
      <c r="O24" s="188"/>
      <c r="P24" s="97">
        <v>9</v>
      </c>
      <c r="Q24" s="98"/>
      <c r="R24" s="98"/>
      <c r="S24" s="98"/>
      <c r="T24" s="98"/>
      <c r="U24" s="98"/>
      <c r="V24" s="99"/>
      <c r="W24" s="97">
        <v>19</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30" customHeight="1" x14ac:dyDescent="0.2">
      <c r="A25" s="198"/>
      <c r="B25" s="199"/>
      <c r="C25" s="199"/>
      <c r="D25" s="199"/>
      <c r="E25" s="199"/>
      <c r="F25" s="200"/>
      <c r="G25" s="186" t="s">
        <v>556</v>
      </c>
      <c r="H25" s="187"/>
      <c r="I25" s="187"/>
      <c r="J25" s="187"/>
      <c r="K25" s="187"/>
      <c r="L25" s="187"/>
      <c r="M25" s="187"/>
      <c r="N25" s="187"/>
      <c r="O25" s="188"/>
      <c r="P25" s="97">
        <v>2</v>
      </c>
      <c r="Q25" s="98"/>
      <c r="R25" s="98"/>
      <c r="S25" s="98"/>
      <c r="T25" s="98"/>
      <c r="U25" s="98"/>
      <c r="V25" s="99"/>
      <c r="W25" s="97">
        <v>2</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30" customHeight="1" x14ac:dyDescent="0.2">
      <c r="A26" s="198"/>
      <c r="B26" s="199"/>
      <c r="C26" s="199"/>
      <c r="D26" s="199"/>
      <c r="E26" s="199"/>
      <c r="F26" s="200"/>
      <c r="G26" s="186" t="s">
        <v>557</v>
      </c>
      <c r="H26" s="187"/>
      <c r="I26" s="187"/>
      <c r="J26" s="187"/>
      <c r="K26" s="187"/>
      <c r="L26" s="187"/>
      <c r="M26" s="187"/>
      <c r="N26" s="187"/>
      <c r="O26" s="188"/>
      <c r="P26" s="97">
        <v>1</v>
      </c>
      <c r="Q26" s="98"/>
      <c r="R26" s="98"/>
      <c r="S26" s="98"/>
      <c r="T26" s="98"/>
      <c r="U26" s="98"/>
      <c r="V26" s="99"/>
      <c r="W26" s="97">
        <v>2</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30" customHeight="1" x14ac:dyDescent="0.2">
      <c r="A27" s="198"/>
      <c r="B27" s="199"/>
      <c r="C27" s="199"/>
      <c r="D27" s="199"/>
      <c r="E27" s="199"/>
      <c r="F27" s="200"/>
      <c r="G27" s="186" t="s">
        <v>619</v>
      </c>
      <c r="H27" s="187"/>
      <c r="I27" s="187"/>
      <c r="J27" s="187"/>
      <c r="K27" s="187"/>
      <c r="L27" s="187"/>
      <c r="M27" s="187"/>
      <c r="N27" s="187"/>
      <c r="O27" s="188"/>
      <c r="P27" s="97" t="s">
        <v>620</v>
      </c>
      <c r="Q27" s="98"/>
      <c r="R27" s="98"/>
      <c r="S27" s="98"/>
      <c r="T27" s="98"/>
      <c r="U27" s="98"/>
      <c r="V27" s="99"/>
      <c r="W27" s="97">
        <v>0.2</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idden="1" x14ac:dyDescent="0.2">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-0.20000000000000284</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30" customHeight="1" thickBot="1" x14ac:dyDescent="0.25">
      <c r="A29" s="201"/>
      <c r="B29" s="202"/>
      <c r="C29" s="202"/>
      <c r="D29" s="202"/>
      <c r="E29" s="202"/>
      <c r="F29" s="203"/>
      <c r="G29" s="192" t="s">
        <v>475</v>
      </c>
      <c r="H29" s="193"/>
      <c r="I29" s="193"/>
      <c r="J29" s="193"/>
      <c r="K29" s="193"/>
      <c r="L29" s="193"/>
      <c r="M29" s="193"/>
      <c r="N29" s="193"/>
      <c r="O29" s="194"/>
      <c r="P29" s="225">
        <f>AK13</f>
        <v>65</v>
      </c>
      <c r="Q29" s="226"/>
      <c r="R29" s="226"/>
      <c r="S29" s="226"/>
      <c r="T29" s="226"/>
      <c r="U29" s="226"/>
      <c r="V29" s="227"/>
      <c r="W29" s="225">
        <f>AR13</f>
        <v>89</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09" t="s">
        <v>491</v>
      </c>
      <c r="B30" s="510"/>
      <c r="C30" s="510"/>
      <c r="D30" s="510"/>
      <c r="E30" s="510"/>
      <c r="F30" s="511"/>
      <c r="G30" s="648"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471</v>
      </c>
      <c r="AN30" s="387"/>
      <c r="AO30" s="387"/>
      <c r="AP30" s="384"/>
      <c r="AQ30" s="639" t="s">
        <v>355</v>
      </c>
      <c r="AR30" s="640"/>
      <c r="AS30" s="640"/>
      <c r="AT30" s="641"/>
      <c r="AU30" s="388" t="s">
        <v>253</v>
      </c>
      <c r="AV30" s="388"/>
      <c r="AW30" s="388"/>
      <c r="AX30" s="389"/>
    </row>
    <row r="31" spans="1:50" ht="18.75" customHeight="1" x14ac:dyDescent="0.2">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30</v>
      </c>
      <c r="AR31" s="133"/>
      <c r="AS31" s="134" t="s">
        <v>356</v>
      </c>
      <c r="AT31" s="169"/>
      <c r="AU31" s="269" t="s">
        <v>606</v>
      </c>
      <c r="AV31" s="269"/>
      <c r="AW31" s="377" t="s">
        <v>300</v>
      </c>
      <c r="AX31" s="378"/>
    </row>
    <row r="32" spans="1:50" ht="23.25" customHeight="1" x14ac:dyDescent="0.2">
      <c r="A32" s="515"/>
      <c r="B32" s="513"/>
      <c r="C32" s="513"/>
      <c r="D32" s="513"/>
      <c r="E32" s="513"/>
      <c r="F32" s="514"/>
      <c r="G32" s="540" t="s">
        <v>624</v>
      </c>
      <c r="H32" s="541"/>
      <c r="I32" s="541"/>
      <c r="J32" s="541"/>
      <c r="K32" s="541"/>
      <c r="L32" s="541"/>
      <c r="M32" s="541"/>
      <c r="N32" s="541"/>
      <c r="O32" s="542"/>
      <c r="P32" s="158" t="s">
        <v>623</v>
      </c>
      <c r="Q32" s="158"/>
      <c r="R32" s="158"/>
      <c r="S32" s="158"/>
      <c r="T32" s="158"/>
      <c r="U32" s="158"/>
      <c r="V32" s="158"/>
      <c r="W32" s="158"/>
      <c r="X32" s="229"/>
      <c r="Y32" s="336" t="s">
        <v>12</v>
      </c>
      <c r="Z32" s="549"/>
      <c r="AA32" s="550"/>
      <c r="AB32" s="551" t="s">
        <v>558</v>
      </c>
      <c r="AC32" s="551"/>
      <c r="AD32" s="551"/>
      <c r="AE32" s="362" t="s">
        <v>553</v>
      </c>
      <c r="AF32" s="363"/>
      <c r="AG32" s="363"/>
      <c r="AH32" s="363"/>
      <c r="AI32" s="362">
        <v>77</v>
      </c>
      <c r="AJ32" s="363"/>
      <c r="AK32" s="363"/>
      <c r="AL32" s="363"/>
      <c r="AM32" s="362">
        <v>101</v>
      </c>
      <c r="AN32" s="363"/>
      <c r="AO32" s="363"/>
      <c r="AP32" s="363"/>
      <c r="AQ32" s="100" t="s">
        <v>606</v>
      </c>
      <c r="AR32" s="101"/>
      <c r="AS32" s="101"/>
      <c r="AT32" s="102"/>
      <c r="AU32" s="363" t="s">
        <v>606</v>
      </c>
      <c r="AV32" s="363"/>
      <c r="AW32" s="363"/>
      <c r="AX32" s="365"/>
    </row>
    <row r="33" spans="1:50" ht="23.25" customHeight="1" x14ac:dyDescent="0.2">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558</v>
      </c>
      <c r="AC33" s="522"/>
      <c r="AD33" s="522"/>
      <c r="AE33" s="362" t="s">
        <v>553</v>
      </c>
      <c r="AF33" s="363"/>
      <c r="AG33" s="363"/>
      <c r="AH33" s="363"/>
      <c r="AI33" s="362">
        <v>20</v>
      </c>
      <c r="AJ33" s="363"/>
      <c r="AK33" s="363"/>
      <c r="AL33" s="363"/>
      <c r="AM33" s="362">
        <v>80</v>
      </c>
      <c r="AN33" s="363"/>
      <c r="AO33" s="363"/>
      <c r="AP33" s="363"/>
      <c r="AQ33" s="100">
        <v>80</v>
      </c>
      <c r="AR33" s="101"/>
      <c r="AS33" s="101"/>
      <c r="AT33" s="102"/>
      <c r="AU33" s="363" t="s">
        <v>606</v>
      </c>
      <c r="AV33" s="363"/>
      <c r="AW33" s="363"/>
      <c r="AX33" s="365"/>
    </row>
    <row r="34" spans="1:50" ht="23.25" customHeight="1" x14ac:dyDescent="0.2">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553</v>
      </c>
      <c r="AF34" s="363"/>
      <c r="AG34" s="363"/>
      <c r="AH34" s="363"/>
      <c r="AI34" s="362">
        <v>385</v>
      </c>
      <c r="AJ34" s="363"/>
      <c r="AK34" s="363"/>
      <c r="AL34" s="363"/>
      <c r="AM34" s="362">
        <v>126</v>
      </c>
      <c r="AN34" s="363"/>
      <c r="AO34" s="363"/>
      <c r="AP34" s="363"/>
      <c r="AQ34" s="100" t="s">
        <v>606</v>
      </c>
      <c r="AR34" s="101"/>
      <c r="AS34" s="101"/>
      <c r="AT34" s="102"/>
      <c r="AU34" s="363" t="s">
        <v>606</v>
      </c>
      <c r="AV34" s="363"/>
      <c r="AW34" s="363"/>
      <c r="AX34" s="365"/>
    </row>
    <row r="35" spans="1:50" ht="23.25" customHeight="1" x14ac:dyDescent="0.2">
      <c r="A35" s="901" t="s">
        <v>526</v>
      </c>
      <c r="B35" s="902"/>
      <c r="C35" s="902"/>
      <c r="D35" s="902"/>
      <c r="E35" s="902"/>
      <c r="F35" s="903"/>
      <c r="G35" s="907" t="s">
        <v>559</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2">
      <c r="A37" s="642" t="s">
        <v>491</v>
      </c>
      <c r="B37" s="643"/>
      <c r="C37" s="643"/>
      <c r="D37" s="643"/>
      <c r="E37" s="643"/>
      <c r="F37" s="644"/>
      <c r="G37" s="565" t="s">
        <v>265</v>
      </c>
      <c r="H37" s="379"/>
      <c r="I37" s="379"/>
      <c r="J37" s="379"/>
      <c r="K37" s="379"/>
      <c r="L37" s="379"/>
      <c r="M37" s="379"/>
      <c r="N37" s="379"/>
      <c r="O37" s="566"/>
      <c r="P37" s="632" t="s">
        <v>59</v>
      </c>
      <c r="Q37" s="379"/>
      <c r="R37" s="379"/>
      <c r="S37" s="379"/>
      <c r="T37" s="379"/>
      <c r="U37" s="379"/>
      <c r="V37" s="379"/>
      <c r="W37" s="379"/>
      <c r="X37" s="566"/>
      <c r="Y37" s="633"/>
      <c r="Z37" s="634"/>
      <c r="AA37" s="635"/>
      <c r="AB37" s="366" t="s">
        <v>11</v>
      </c>
      <c r="AC37" s="367"/>
      <c r="AD37" s="368"/>
      <c r="AE37" s="366" t="s">
        <v>357</v>
      </c>
      <c r="AF37" s="367"/>
      <c r="AG37" s="367"/>
      <c r="AH37" s="368"/>
      <c r="AI37" s="366" t="s">
        <v>363</v>
      </c>
      <c r="AJ37" s="367"/>
      <c r="AK37" s="367"/>
      <c r="AL37" s="368"/>
      <c r="AM37" s="373" t="s">
        <v>471</v>
      </c>
      <c r="AN37" s="373"/>
      <c r="AO37" s="373"/>
      <c r="AP37" s="366"/>
      <c r="AQ37" s="265" t="s">
        <v>355</v>
      </c>
      <c r="AR37" s="266"/>
      <c r="AS37" s="266"/>
      <c r="AT37" s="267"/>
      <c r="AU37" s="379" t="s">
        <v>253</v>
      </c>
      <c r="AV37" s="379"/>
      <c r="AW37" s="379"/>
      <c r="AX37" s="380"/>
    </row>
    <row r="38" spans="1:50" ht="18.75" hidden="1" customHeight="1" x14ac:dyDescent="0.2">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2">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2">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2">
      <c r="A41" s="645"/>
      <c r="B41" s="646"/>
      <c r="C41" s="646"/>
      <c r="D41" s="646"/>
      <c r="E41" s="646"/>
      <c r="F41" s="647"/>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2">
      <c r="A42" s="901" t="s">
        <v>526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2">
      <c r="A44" s="642" t="s">
        <v>491</v>
      </c>
      <c r="B44" s="643"/>
      <c r="C44" s="643"/>
      <c r="D44" s="643"/>
      <c r="E44" s="643"/>
      <c r="F44" s="644"/>
      <c r="G44" s="565" t="s">
        <v>265</v>
      </c>
      <c r="H44" s="379"/>
      <c r="I44" s="379"/>
      <c r="J44" s="379"/>
      <c r="K44" s="379"/>
      <c r="L44" s="379"/>
      <c r="M44" s="379"/>
      <c r="N44" s="379"/>
      <c r="O44" s="566"/>
      <c r="P44" s="632" t="s">
        <v>59</v>
      </c>
      <c r="Q44" s="379"/>
      <c r="R44" s="379"/>
      <c r="S44" s="379"/>
      <c r="T44" s="379"/>
      <c r="U44" s="379"/>
      <c r="V44" s="379"/>
      <c r="W44" s="379"/>
      <c r="X44" s="566"/>
      <c r="Y44" s="633"/>
      <c r="Z44" s="634"/>
      <c r="AA44" s="635"/>
      <c r="AB44" s="366" t="s">
        <v>11</v>
      </c>
      <c r="AC44" s="367"/>
      <c r="AD44" s="368"/>
      <c r="AE44" s="366" t="s">
        <v>357</v>
      </c>
      <c r="AF44" s="367"/>
      <c r="AG44" s="367"/>
      <c r="AH44" s="368"/>
      <c r="AI44" s="366" t="s">
        <v>363</v>
      </c>
      <c r="AJ44" s="367"/>
      <c r="AK44" s="367"/>
      <c r="AL44" s="368"/>
      <c r="AM44" s="373" t="s">
        <v>471</v>
      </c>
      <c r="AN44" s="373"/>
      <c r="AO44" s="373"/>
      <c r="AP44" s="366"/>
      <c r="AQ44" s="265" t="s">
        <v>355</v>
      </c>
      <c r="AR44" s="266"/>
      <c r="AS44" s="266"/>
      <c r="AT44" s="267"/>
      <c r="AU44" s="379" t="s">
        <v>253</v>
      </c>
      <c r="AV44" s="379"/>
      <c r="AW44" s="379"/>
      <c r="AX44" s="380"/>
    </row>
    <row r="45" spans="1:50" ht="18.75" hidden="1" customHeight="1" x14ac:dyDescent="0.2">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2">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2">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2">
      <c r="A48" s="645"/>
      <c r="B48" s="646"/>
      <c r="C48" s="646"/>
      <c r="D48" s="646"/>
      <c r="E48" s="646"/>
      <c r="F48" s="647"/>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2">
      <c r="A49" s="901" t="s">
        <v>526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2">
      <c r="A51" s="512" t="s">
        <v>491</v>
      </c>
      <c r="B51" s="513"/>
      <c r="C51" s="513"/>
      <c r="D51" s="513"/>
      <c r="E51" s="513"/>
      <c r="F51" s="514"/>
      <c r="G51" s="565" t="s">
        <v>265</v>
      </c>
      <c r="H51" s="379"/>
      <c r="I51" s="379"/>
      <c r="J51" s="379"/>
      <c r="K51" s="379"/>
      <c r="L51" s="379"/>
      <c r="M51" s="379"/>
      <c r="N51" s="379"/>
      <c r="O51" s="566"/>
      <c r="P51" s="632" t="s">
        <v>59</v>
      </c>
      <c r="Q51" s="379"/>
      <c r="R51" s="379"/>
      <c r="S51" s="379"/>
      <c r="T51" s="379"/>
      <c r="U51" s="379"/>
      <c r="V51" s="379"/>
      <c r="W51" s="379"/>
      <c r="X51" s="566"/>
      <c r="Y51" s="633"/>
      <c r="Z51" s="634"/>
      <c r="AA51" s="635"/>
      <c r="AB51" s="366" t="s">
        <v>11</v>
      </c>
      <c r="AC51" s="367"/>
      <c r="AD51" s="368"/>
      <c r="AE51" s="366" t="s">
        <v>357</v>
      </c>
      <c r="AF51" s="367"/>
      <c r="AG51" s="367"/>
      <c r="AH51" s="368"/>
      <c r="AI51" s="366" t="s">
        <v>363</v>
      </c>
      <c r="AJ51" s="367"/>
      <c r="AK51" s="367"/>
      <c r="AL51" s="368"/>
      <c r="AM51" s="373" t="s">
        <v>471</v>
      </c>
      <c r="AN51" s="373"/>
      <c r="AO51" s="373"/>
      <c r="AP51" s="366"/>
      <c r="AQ51" s="265" t="s">
        <v>355</v>
      </c>
      <c r="AR51" s="266"/>
      <c r="AS51" s="266"/>
      <c r="AT51" s="267"/>
      <c r="AU51" s="375" t="s">
        <v>253</v>
      </c>
      <c r="AV51" s="375"/>
      <c r="AW51" s="375"/>
      <c r="AX51" s="376"/>
    </row>
    <row r="52" spans="1:50" ht="18.75" hidden="1" customHeight="1" x14ac:dyDescent="0.2">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2">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2">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2">
      <c r="A55" s="645"/>
      <c r="B55" s="646"/>
      <c r="C55" s="646"/>
      <c r="D55" s="646"/>
      <c r="E55" s="646"/>
      <c r="F55" s="647"/>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2">
      <c r="A56" s="901" t="s">
        <v>526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2">
      <c r="A58" s="512" t="s">
        <v>491</v>
      </c>
      <c r="B58" s="513"/>
      <c r="C58" s="513"/>
      <c r="D58" s="513"/>
      <c r="E58" s="513"/>
      <c r="F58" s="514"/>
      <c r="G58" s="565" t="s">
        <v>265</v>
      </c>
      <c r="H58" s="379"/>
      <c r="I58" s="379"/>
      <c r="J58" s="379"/>
      <c r="K58" s="379"/>
      <c r="L58" s="379"/>
      <c r="M58" s="379"/>
      <c r="N58" s="379"/>
      <c r="O58" s="566"/>
      <c r="P58" s="632" t="s">
        <v>59</v>
      </c>
      <c r="Q58" s="379"/>
      <c r="R58" s="379"/>
      <c r="S58" s="379"/>
      <c r="T58" s="379"/>
      <c r="U58" s="379"/>
      <c r="V58" s="379"/>
      <c r="W58" s="379"/>
      <c r="X58" s="566"/>
      <c r="Y58" s="633"/>
      <c r="Z58" s="634"/>
      <c r="AA58" s="635"/>
      <c r="AB58" s="366" t="s">
        <v>11</v>
      </c>
      <c r="AC58" s="367"/>
      <c r="AD58" s="368"/>
      <c r="AE58" s="366" t="s">
        <v>357</v>
      </c>
      <c r="AF58" s="367"/>
      <c r="AG58" s="367"/>
      <c r="AH58" s="368"/>
      <c r="AI58" s="366" t="s">
        <v>363</v>
      </c>
      <c r="AJ58" s="367"/>
      <c r="AK58" s="367"/>
      <c r="AL58" s="368"/>
      <c r="AM58" s="373" t="s">
        <v>471</v>
      </c>
      <c r="AN58" s="373"/>
      <c r="AO58" s="373"/>
      <c r="AP58" s="366"/>
      <c r="AQ58" s="265" t="s">
        <v>355</v>
      </c>
      <c r="AR58" s="266"/>
      <c r="AS58" s="266"/>
      <c r="AT58" s="267"/>
      <c r="AU58" s="375" t="s">
        <v>253</v>
      </c>
      <c r="AV58" s="375"/>
      <c r="AW58" s="375"/>
      <c r="AX58" s="376"/>
    </row>
    <row r="59" spans="1:50" ht="18.75" hidden="1" customHeight="1" x14ac:dyDescent="0.2">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2">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2">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2">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2">
      <c r="A63" s="901" t="s">
        <v>526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2">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6" t="s">
        <v>357</v>
      </c>
      <c r="AF65" s="367"/>
      <c r="AG65" s="367"/>
      <c r="AH65" s="368"/>
      <c r="AI65" s="366" t="s">
        <v>363</v>
      </c>
      <c r="AJ65" s="367"/>
      <c r="AK65" s="367"/>
      <c r="AL65" s="368"/>
      <c r="AM65" s="373" t="s">
        <v>471</v>
      </c>
      <c r="AN65" s="373"/>
      <c r="AO65" s="373"/>
      <c r="AP65" s="366"/>
      <c r="AQ65" s="871" t="s">
        <v>355</v>
      </c>
      <c r="AR65" s="867"/>
      <c r="AS65" s="867"/>
      <c r="AT65" s="868"/>
      <c r="AU65" s="980" t="s">
        <v>253</v>
      </c>
      <c r="AV65" s="980"/>
      <c r="AW65" s="980"/>
      <c r="AX65" s="981"/>
    </row>
    <row r="66" spans="1:50" ht="18.75" hidden="1" customHeight="1" x14ac:dyDescent="0.2">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490</v>
      </c>
      <c r="AX66" s="982"/>
    </row>
    <row r="67" spans="1:50" ht="23.25" hidden="1" customHeight="1" x14ac:dyDescent="0.2">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516</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2">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516</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2">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517</v>
      </c>
      <c r="AC69" s="979"/>
      <c r="AD69" s="979"/>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2">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515</v>
      </c>
      <c r="X70" s="948"/>
      <c r="Y70" s="953" t="s">
        <v>12</v>
      </c>
      <c r="Z70" s="953"/>
      <c r="AA70" s="954"/>
      <c r="AB70" s="955" t="s">
        <v>516</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2">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516</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2">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517</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2">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471</v>
      </c>
      <c r="AN73" s="373"/>
      <c r="AO73" s="373"/>
      <c r="AP73" s="366"/>
      <c r="AQ73" s="173" t="s">
        <v>355</v>
      </c>
      <c r="AR73" s="166"/>
      <c r="AS73" s="166"/>
      <c r="AT73" s="167"/>
      <c r="AU73" s="271" t="s">
        <v>253</v>
      </c>
      <c r="AV73" s="131"/>
      <c r="AW73" s="131"/>
      <c r="AX73" s="132"/>
    </row>
    <row r="74" spans="1:50" ht="18.75" hidden="1" customHeight="1" x14ac:dyDescent="0.2">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2">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2">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2">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2">
      <c r="A78" s="915" t="s">
        <v>529</v>
      </c>
      <c r="B78" s="916"/>
      <c r="C78" s="916"/>
      <c r="D78" s="916"/>
      <c r="E78" s="913" t="s">
        <v>464</v>
      </c>
      <c r="F78" s="914"/>
      <c r="G78" s="57" t="s">
        <v>365</v>
      </c>
      <c r="H78" s="793"/>
      <c r="I78" s="242"/>
      <c r="J78" s="242"/>
      <c r="K78" s="242"/>
      <c r="L78" s="242"/>
      <c r="M78" s="242"/>
      <c r="N78" s="242"/>
      <c r="O78" s="794"/>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x14ac:dyDescent="0.2">
      <c r="A80" s="519"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472</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2">
      <c r="A81" s="520"/>
      <c r="B81" s="853"/>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2">
      <c r="A82" s="520"/>
      <c r="B82" s="85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2">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2">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2">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8" t="s">
        <v>11</v>
      </c>
      <c r="AC85" s="459"/>
      <c r="AD85" s="460"/>
      <c r="AE85" s="366" t="s">
        <v>357</v>
      </c>
      <c r="AF85" s="367"/>
      <c r="AG85" s="367"/>
      <c r="AH85" s="368"/>
      <c r="AI85" s="366" t="s">
        <v>363</v>
      </c>
      <c r="AJ85" s="367"/>
      <c r="AK85" s="367"/>
      <c r="AL85" s="368"/>
      <c r="AM85" s="373" t="s">
        <v>471</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2">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2">
      <c r="A87" s="520"/>
      <c r="B87" s="552"/>
      <c r="C87" s="552"/>
      <c r="D87" s="552"/>
      <c r="E87" s="552"/>
      <c r="F87" s="553"/>
      <c r="G87" s="228"/>
      <c r="H87" s="158"/>
      <c r="I87" s="158"/>
      <c r="J87" s="158"/>
      <c r="K87" s="158"/>
      <c r="L87" s="158"/>
      <c r="M87" s="158"/>
      <c r="N87" s="158"/>
      <c r="O87" s="229"/>
      <c r="P87" s="158"/>
      <c r="Q87" s="803"/>
      <c r="R87" s="803"/>
      <c r="S87" s="803"/>
      <c r="T87" s="803"/>
      <c r="U87" s="803"/>
      <c r="V87" s="803"/>
      <c r="W87" s="803"/>
      <c r="X87" s="804"/>
      <c r="Y87" s="756" t="s">
        <v>62</v>
      </c>
      <c r="Z87" s="757"/>
      <c r="AA87" s="758"/>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2">
      <c r="A88" s="520"/>
      <c r="B88" s="552"/>
      <c r="C88" s="552"/>
      <c r="D88" s="552"/>
      <c r="E88" s="552"/>
      <c r="F88" s="553"/>
      <c r="G88" s="230"/>
      <c r="H88" s="231"/>
      <c r="I88" s="231"/>
      <c r="J88" s="231"/>
      <c r="K88" s="231"/>
      <c r="L88" s="231"/>
      <c r="M88" s="231"/>
      <c r="N88" s="231"/>
      <c r="O88" s="232"/>
      <c r="P88" s="805"/>
      <c r="Q88" s="805"/>
      <c r="R88" s="805"/>
      <c r="S88" s="805"/>
      <c r="T88" s="805"/>
      <c r="U88" s="805"/>
      <c r="V88" s="805"/>
      <c r="W88" s="805"/>
      <c r="X88" s="806"/>
      <c r="Y88" s="730" t="s">
        <v>54</v>
      </c>
      <c r="Z88" s="731"/>
      <c r="AA88" s="732"/>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7"/>
      <c r="Y89" s="730" t="s">
        <v>13</v>
      </c>
      <c r="Z89" s="731"/>
      <c r="AA89" s="732"/>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2">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8" t="s">
        <v>11</v>
      </c>
      <c r="AC90" s="459"/>
      <c r="AD90" s="460"/>
      <c r="AE90" s="366" t="s">
        <v>357</v>
      </c>
      <c r="AF90" s="367"/>
      <c r="AG90" s="367"/>
      <c r="AH90" s="368"/>
      <c r="AI90" s="366" t="s">
        <v>363</v>
      </c>
      <c r="AJ90" s="367"/>
      <c r="AK90" s="367"/>
      <c r="AL90" s="368"/>
      <c r="AM90" s="373" t="s">
        <v>471</v>
      </c>
      <c r="AN90" s="373"/>
      <c r="AO90" s="373"/>
      <c r="AP90" s="366"/>
      <c r="AQ90" s="173" t="s">
        <v>355</v>
      </c>
      <c r="AR90" s="166"/>
      <c r="AS90" s="166"/>
      <c r="AT90" s="167"/>
      <c r="AU90" s="371" t="s">
        <v>253</v>
      </c>
      <c r="AV90" s="371"/>
      <c r="AW90" s="371"/>
      <c r="AX90" s="372"/>
    </row>
    <row r="91" spans="1:60" ht="18.75" hidden="1" customHeight="1" x14ac:dyDescent="0.2">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2">
      <c r="A92" s="520"/>
      <c r="B92" s="552"/>
      <c r="C92" s="552"/>
      <c r="D92" s="552"/>
      <c r="E92" s="552"/>
      <c r="F92" s="553"/>
      <c r="G92" s="228"/>
      <c r="H92" s="158"/>
      <c r="I92" s="158"/>
      <c r="J92" s="158"/>
      <c r="K92" s="158"/>
      <c r="L92" s="158"/>
      <c r="M92" s="158"/>
      <c r="N92" s="158"/>
      <c r="O92" s="229"/>
      <c r="P92" s="158"/>
      <c r="Q92" s="803"/>
      <c r="R92" s="803"/>
      <c r="S92" s="803"/>
      <c r="T92" s="803"/>
      <c r="U92" s="803"/>
      <c r="V92" s="803"/>
      <c r="W92" s="803"/>
      <c r="X92" s="804"/>
      <c r="Y92" s="756" t="s">
        <v>62</v>
      </c>
      <c r="Z92" s="757"/>
      <c r="AA92" s="758"/>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2">
      <c r="A93" s="520"/>
      <c r="B93" s="552"/>
      <c r="C93" s="552"/>
      <c r="D93" s="552"/>
      <c r="E93" s="552"/>
      <c r="F93" s="553"/>
      <c r="G93" s="230"/>
      <c r="H93" s="231"/>
      <c r="I93" s="231"/>
      <c r="J93" s="231"/>
      <c r="K93" s="231"/>
      <c r="L93" s="231"/>
      <c r="M93" s="231"/>
      <c r="N93" s="231"/>
      <c r="O93" s="232"/>
      <c r="P93" s="805"/>
      <c r="Q93" s="805"/>
      <c r="R93" s="805"/>
      <c r="S93" s="805"/>
      <c r="T93" s="805"/>
      <c r="U93" s="805"/>
      <c r="V93" s="805"/>
      <c r="W93" s="805"/>
      <c r="X93" s="806"/>
      <c r="Y93" s="730" t="s">
        <v>54</v>
      </c>
      <c r="Z93" s="731"/>
      <c r="AA93" s="732"/>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2">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7"/>
      <c r="Y94" s="730" t="s">
        <v>13</v>
      </c>
      <c r="Z94" s="731"/>
      <c r="AA94" s="732"/>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2">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8" t="s">
        <v>11</v>
      </c>
      <c r="AC95" s="459"/>
      <c r="AD95" s="460"/>
      <c r="AE95" s="366" t="s">
        <v>357</v>
      </c>
      <c r="AF95" s="367"/>
      <c r="AG95" s="367"/>
      <c r="AH95" s="368"/>
      <c r="AI95" s="366" t="s">
        <v>363</v>
      </c>
      <c r="AJ95" s="367"/>
      <c r="AK95" s="367"/>
      <c r="AL95" s="368"/>
      <c r="AM95" s="373" t="s">
        <v>471</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2">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2">
      <c r="A97" s="520"/>
      <c r="B97" s="552"/>
      <c r="C97" s="552"/>
      <c r="D97" s="552"/>
      <c r="E97" s="552"/>
      <c r="F97" s="553"/>
      <c r="G97" s="228"/>
      <c r="H97" s="158"/>
      <c r="I97" s="158"/>
      <c r="J97" s="158"/>
      <c r="K97" s="158"/>
      <c r="L97" s="158"/>
      <c r="M97" s="158"/>
      <c r="N97" s="158"/>
      <c r="O97" s="229"/>
      <c r="P97" s="158"/>
      <c r="Q97" s="803"/>
      <c r="R97" s="803"/>
      <c r="S97" s="803"/>
      <c r="T97" s="803"/>
      <c r="U97" s="803"/>
      <c r="V97" s="803"/>
      <c r="W97" s="803"/>
      <c r="X97" s="804"/>
      <c r="Y97" s="756" t="s">
        <v>62</v>
      </c>
      <c r="Z97" s="757"/>
      <c r="AA97" s="758"/>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2">
      <c r="A98" s="520"/>
      <c r="B98" s="552"/>
      <c r="C98" s="552"/>
      <c r="D98" s="552"/>
      <c r="E98" s="552"/>
      <c r="F98" s="553"/>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5">
      <c r="A99" s="521"/>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28.5" customHeight="1" x14ac:dyDescent="0.2">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357</v>
      </c>
      <c r="AF100" s="828"/>
      <c r="AG100" s="828"/>
      <c r="AH100" s="829"/>
      <c r="AI100" s="827" t="s">
        <v>363</v>
      </c>
      <c r="AJ100" s="828"/>
      <c r="AK100" s="828"/>
      <c r="AL100" s="829"/>
      <c r="AM100" s="827" t="s">
        <v>471</v>
      </c>
      <c r="AN100" s="828"/>
      <c r="AO100" s="828"/>
      <c r="AP100" s="829"/>
      <c r="AQ100" s="932" t="s">
        <v>494</v>
      </c>
      <c r="AR100" s="933"/>
      <c r="AS100" s="933"/>
      <c r="AT100" s="934"/>
      <c r="AU100" s="932" t="s">
        <v>539</v>
      </c>
      <c r="AV100" s="933"/>
      <c r="AW100" s="933"/>
      <c r="AX100" s="935"/>
    </row>
    <row r="101" spans="1:60" ht="23.25" customHeight="1" x14ac:dyDescent="0.2">
      <c r="A101" s="491"/>
      <c r="B101" s="492"/>
      <c r="C101" s="492"/>
      <c r="D101" s="492"/>
      <c r="E101" s="492"/>
      <c r="F101" s="493"/>
      <c r="G101" s="158" t="s">
        <v>560</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1" t="s">
        <v>558</v>
      </c>
      <c r="AC101" s="551"/>
      <c r="AD101" s="551"/>
      <c r="AE101" s="362" t="s">
        <v>553</v>
      </c>
      <c r="AF101" s="363"/>
      <c r="AG101" s="363"/>
      <c r="AH101" s="364"/>
      <c r="AI101" s="362">
        <v>1</v>
      </c>
      <c r="AJ101" s="363"/>
      <c r="AK101" s="363"/>
      <c r="AL101" s="364"/>
      <c r="AM101" s="362">
        <v>1</v>
      </c>
      <c r="AN101" s="363"/>
      <c r="AO101" s="363"/>
      <c r="AP101" s="364"/>
      <c r="AQ101" s="362" t="s">
        <v>553</v>
      </c>
      <c r="AR101" s="363"/>
      <c r="AS101" s="363"/>
      <c r="AT101" s="364"/>
      <c r="AU101" s="362" t="s">
        <v>565</v>
      </c>
      <c r="AV101" s="363"/>
      <c r="AW101" s="363"/>
      <c r="AX101" s="364"/>
    </row>
    <row r="102" spans="1:60" ht="23.25" customHeight="1" x14ac:dyDescent="0.2">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558</v>
      </c>
      <c r="AC102" s="551"/>
      <c r="AD102" s="551"/>
      <c r="AE102" s="356" t="s">
        <v>553</v>
      </c>
      <c r="AF102" s="356"/>
      <c r="AG102" s="356"/>
      <c r="AH102" s="356"/>
      <c r="AI102" s="356">
        <v>1</v>
      </c>
      <c r="AJ102" s="356"/>
      <c r="AK102" s="356"/>
      <c r="AL102" s="356"/>
      <c r="AM102" s="356">
        <v>1</v>
      </c>
      <c r="AN102" s="356"/>
      <c r="AO102" s="356"/>
      <c r="AP102" s="356"/>
      <c r="AQ102" s="818">
        <v>1</v>
      </c>
      <c r="AR102" s="819"/>
      <c r="AS102" s="819"/>
      <c r="AT102" s="820"/>
      <c r="AU102" s="818">
        <v>1</v>
      </c>
      <c r="AV102" s="819"/>
      <c r="AW102" s="819"/>
      <c r="AX102" s="820"/>
    </row>
    <row r="103" spans="1:60" ht="28.5" customHeight="1" x14ac:dyDescent="0.2">
      <c r="A103" s="488" t="s">
        <v>493</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1" t="s">
        <v>11</v>
      </c>
      <c r="AC103" s="296"/>
      <c r="AD103" s="297"/>
      <c r="AE103" s="301" t="s">
        <v>357</v>
      </c>
      <c r="AF103" s="296"/>
      <c r="AG103" s="296"/>
      <c r="AH103" s="297"/>
      <c r="AI103" s="301" t="s">
        <v>363</v>
      </c>
      <c r="AJ103" s="296"/>
      <c r="AK103" s="296"/>
      <c r="AL103" s="297"/>
      <c r="AM103" s="301" t="s">
        <v>471</v>
      </c>
      <c r="AN103" s="296"/>
      <c r="AO103" s="296"/>
      <c r="AP103" s="297"/>
      <c r="AQ103" s="358" t="s">
        <v>494</v>
      </c>
      <c r="AR103" s="359"/>
      <c r="AS103" s="359"/>
      <c r="AT103" s="360"/>
      <c r="AU103" s="358" t="s">
        <v>539</v>
      </c>
      <c r="AV103" s="359"/>
      <c r="AW103" s="359"/>
      <c r="AX103" s="361"/>
    </row>
    <row r="104" spans="1:60" ht="23.25" customHeight="1" x14ac:dyDescent="0.2">
      <c r="A104" s="491"/>
      <c r="B104" s="492"/>
      <c r="C104" s="492"/>
      <c r="D104" s="492"/>
      <c r="E104" s="492"/>
      <c r="F104" s="493"/>
      <c r="G104" s="158" t="s">
        <v>561</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558</v>
      </c>
      <c r="AC104" s="472"/>
      <c r="AD104" s="473"/>
      <c r="AE104" s="362">
        <v>1</v>
      </c>
      <c r="AF104" s="363"/>
      <c r="AG104" s="363"/>
      <c r="AH104" s="364"/>
      <c r="AI104" s="362">
        <v>1</v>
      </c>
      <c r="AJ104" s="363"/>
      <c r="AK104" s="363"/>
      <c r="AL104" s="364"/>
      <c r="AM104" s="362">
        <v>1</v>
      </c>
      <c r="AN104" s="363"/>
      <c r="AO104" s="363"/>
      <c r="AP104" s="364"/>
      <c r="AQ104" s="362" t="s">
        <v>566</v>
      </c>
      <c r="AR104" s="363"/>
      <c r="AS104" s="363"/>
      <c r="AT104" s="364"/>
      <c r="AU104" s="362" t="s">
        <v>553</v>
      </c>
      <c r="AV104" s="363"/>
      <c r="AW104" s="363"/>
      <c r="AX104" s="364"/>
    </row>
    <row r="105" spans="1:60" ht="23.25" customHeight="1" x14ac:dyDescent="0.2">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558</v>
      </c>
      <c r="AC105" s="405"/>
      <c r="AD105" s="406"/>
      <c r="AE105" s="356" t="s">
        <v>553</v>
      </c>
      <c r="AF105" s="356"/>
      <c r="AG105" s="356"/>
      <c r="AH105" s="356"/>
      <c r="AI105" s="356">
        <v>1</v>
      </c>
      <c r="AJ105" s="356"/>
      <c r="AK105" s="356"/>
      <c r="AL105" s="356"/>
      <c r="AM105" s="356">
        <v>1</v>
      </c>
      <c r="AN105" s="356"/>
      <c r="AO105" s="356"/>
      <c r="AP105" s="356"/>
      <c r="AQ105" s="362">
        <v>1</v>
      </c>
      <c r="AR105" s="363"/>
      <c r="AS105" s="363"/>
      <c r="AT105" s="364"/>
      <c r="AU105" s="818">
        <v>1</v>
      </c>
      <c r="AV105" s="819"/>
      <c r="AW105" s="819"/>
      <c r="AX105" s="820"/>
    </row>
    <row r="106" spans="1:60" ht="31.5" hidden="1" customHeight="1" x14ac:dyDescent="0.2">
      <c r="A106" s="488" t="s">
        <v>493</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1" t="s">
        <v>11</v>
      </c>
      <c r="AC106" s="296"/>
      <c r="AD106" s="297"/>
      <c r="AE106" s="301" t="s">
        <v>357</v>
      </c>
      <c r="AF106" s="296"/>
      <c r="AG106" s="296"/>
      <c r="AH106" s="297"/>
      <c r="AI106" s="301" t="s">
        <v>363</v>
      </c>
      <c r="AJ106" s="296"/>
      <c r="AK106" s="296"/>
      <c r="AL106" s="297"/>
      <c r="AM106" s="301" t="s">
        <v>471</v>
      </c>
      <c r="AN106" s="296"/>
      <c r="AO106" s="296"/>
      <c r="AP106" s="297"/>
      <c r="AQ106" s="358" t="s">
        <v>494</v>
      </c>
      <c r="AR106" s="359"/>
      <c r="AS106" s="359"/>
      <c r="AT106" s="360"/>
      <c r="AU106" s="358" t="s">
        <v>539</v>
      </c>
      <c r="AV106" s="359"/>
      <c r="AW106" s="359"/>
      <c r="AX106" s="361"/>
    </row>
    <row r="107" spans="1:60" ht="23.25" hidden="1" customHeight="1" x14ac:dyDescent="0.2">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2">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2">
      <c r="A109" s="488" t="s">
        <v>493</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1" t="s">
        <v>11</v>
      </c>
      <c r="AC109" s="296"/>
      <c r="AD109" s="297"/>
      <c r="AE109" s="301" t="s">
        <v>357</v>
      </c>
      <c r="AF109" s="296"/>
      <c r="AG109" s="296"/>
      <c r="AH109" s="297"/>
      <c r="AI109" s="301" t="s">
        <v>363</v>
      </c>
      <c r="AJ109" s="296"/>
      <c r="AK109" s="296"/>
      <c r="AL109" s="297"/>
      <c r="AM109" s="301" t="s">
        <v>471</v>
      </c>
      <c r="AN109" s="296"/>
      <c r="AO109" s="296"/>
      <c r="AP109" s="297"/>
      <c r="AQ109" s="358" t="s">
        <v>494</v>
      </c>
      <c r="AR109" s="359"/>
      <c r="AS109" s="359"/>
      <c r="AT109" s="360"/>
      <c r="AU109" s="358" t="s">
        <v>539</v>
      </c>
      <c r="AV109" s="359"/>
      <c r="AW109" s="359"/>
      <c r="AX109" s="361"/>
    </row>
    <row r="110" spans="1:60" ht="23.25" hidden="1" customHeight="1" x14ac:dyDescent="0.2">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2">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2">
      <c r="A112" s="488" t="s">
        <v>493</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1" t="s">
        <v>11</v>
      </c>
      <c r="AC112" s="296"/>
      <c r="AD112" s="297"/>
      <c r="AE112" s="301" t="s">
        <v>357</v>
      </c>
      <c r="AF112" s="296"/>
      <c r="AG112" s="296"/>
      <c r="AH112" s="297"/>
      <c r="AI112" s="301" t="s">
        <v>363</v>
      </c>
      <c r="AJ112" s="296"/>
      <c r="AK112" s="296"/>
      <c r="AL112" s="297"/>
      <c r="AM112" s="301" t="s">
        <v>471</v>
      </c>
      <c r="AN112" s="296"/>
      <c r="AO112" s="296"/>
      <c r="AP112" s="297"/>
      <c r="AQ112" s="358" t="s">
        <v>494</v>
      </c>
      <c r="AR112" s="359"/>
      <c r="AS112" s="359"/>
      <c r="AT112" s="360"/>
      <c r="AU112" s="358" t="s">
        <v>539</v>
      </c>
      <c r="AV112" s="359"/>
      <c r="AW112" s="359"/>
      <c r="AX112" s="361"/>
    </row>
    <row r="113" spans="1:50" ht="23.25" hidden="1" customHeight="1" x14ac:dyDescent="0.2">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2">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2">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471</v>
      </c>
      <c r="AN115" s="296"/>
      <c r="AO115" s="296"/>
      <c r="AP115" s="297"/>
      <c r="AQ115" s="333" t="s">
        <v>540</v>
      </c>
      <c r="AR115" s="334"/>
      <c r="AS115" s="334"/>
      <c r="AT115" s="334"/>
      <c r="AU115" s="334"/>
      <c r="AV115" s="334"/>
      <c r="AW115" s="334"/>
      <c r="AX115" s="335"/>
    </row>
    <row r="116" spans="1:50" ht="23.25" customHeight="1" x14ac:dyDescent="0.2">
      <c r="A116" s="290"/>
      <c r="B116" s="291"/>
      <c r="C116" s="291"/>
      <c r="D116" s="291"/>
      <c r="E116" s="291"/>
      <c r="F116" s="292"/>
      <c r="G116" s="349" t="s">
        <v>562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564</v>
      </c>
      <c r="AC116" s="299"/>
      <c r="AD116" s="300"/>
      <c r="AE116" s="356" t="s">
        <v>553</v>
      </c>
      <c r="AF116" s="356"/>
      <c r="AG116" s="356"/>
      <c r="AH116" s="356"/>
      <c r="AI116" s="356">
        <v>0.2</v>
      </c>
      <c r="AJ116" s="356"/>
      <c r="AK116" s="356"/>
      <c r="AL116" s="356"/>
      <c r="AM116" s="356">
        <v>0.2</v>
      </c>
      <c r="AN116" s="356"/>
      <c r="AO116" s="356"/>
      <c r="AP116" s="356"/>
      <c r="AQ116" s="362"/>
      <c r="AR116" s="363"/>
      <c r="AS116" s="363"/>
      <c r="AT116" s="363"/>
      <c r="AU116" s="363"/>
      <c r="AV116" s="363"/>
      <c r="AW116" s="363"/>
      <c r="AX116" s="365"/>
    </row>
    <row r="117" spans="1:50" ht="23" customHeigh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627</v>
      </c>
      <c r="AC117" s="340"/>
      <c r="AD117" s="341"/>
      <c r="AE117" s="304" t="s">
        <v>553</v>
      </c>
      <c r="AF117" s="304"/>
      <c r="AG117" s="304"/>
      <c r="AH117" s="304"/>
      <c r="AI117" s="304" t="s">
        <v>567</v>
      </c>
      <c r="AJ117" s="304"/>
      <c r="AK117" s="304"/>
      <c r="AL117" s="304"/>
      <c r="AM117" s="304" t="s">
        <v>603</v>
      </c>
      <c r="AN117" s="304"/>
      <c r="AO117" s="304"/>
      <c r="AP117" s="304"/>
      <c r="AQ117" s="304"/>
      <c r="AR117" s="304"/>
      <c r="AS117" s="304"/>
      <c r="AT117" s="304"/>
      <c r="AU117" s="304"/>
      <c r="AV117" s="304"/>
      <c r="AW117" s="304"/>
      <c r="AX117" s="305"/>
    </row>
    <row r="118" spans="1:50" ht="23.25" customHeight="1" x14ac:dyDescent="0.2">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471</v>
      </c>
      <c r="AN118" s="296"/>
      <c r="AO118" s="296"/>
      <c r="AP118" s="297"/>
      <c r="AQ118" s="333" t="s">
        <v>540</v>
      </c>
      <c r="AR118" s="334"/>
      <c r="AS118" s="334"/>
      <c r="AT118" s="334"/>
      <c r="AU118" s="334"/>
      <c r="AV118" s="334"/>
      <c r="AW118" s="334"/>
      <c r="AX118" s="335"/>
    </row>
    <row r="119" spans="1:50" ht="23.25" customHeight="1" x14ac:dyDescent="0.2">
      <c r="A119" s="290"/>
      <c r="B119" s="291"/>
      <c r="C119" s="291"/>
      <c r="D119" s="291"/>
      <c r="E119" s="291"/>
      <c r="F119" s="292"/>
      <c r="G119" s="349" t="s">
        <v>563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564</v>
      </c>
      <c r="AC119" s="299"/>
      <c r="AD119" s="300"/>
      <c r="AE119" s="356">
        <v>6.5</v>
      </c>
      <c r="AF119" s="356"/>
      <c r="AG119" s="356"/>
      <c r="AH119" s="356"/>
      <c r="AI119" s="356">
        <v>5.3</v>
      </c>
      <c r="AJ119" s="356"/>
      <c r="AK119" s="356"/>
      <c r="AL119" s="356"/>
      <c r="AM119" s="356">
        <v>9.9</v>
      </c>
      <c r="AN119" s="356"/>
      <c r="AO119" s="356"/>
      <c r="AP119" s="356"/>
      <c r="AQ119" s="356"/>
      <c r="AR119" s="356"/>
      <c r="AS119" s="356"/>
      <c r="AT119" s="356"/>
      <c r="AU119" s="356"/>
      <c r="AV119" s="356"/>
      <c r="AW119" s="356"/>
      <c r="AX119" s="357"/>
    </row>
    <row r="120" spans="1:50" ht="26" customHeight="1" thickBot="1" x14ac:dyDescent="0.2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627</v>
      </c>
      <c r="AC120" s="340"/>
      <c r="AD120" s="341"/>
      <c r="AE120" s="304" t="s">
        <v>568</v>
      </c>
      <c r="AF120" s="304"/>
      <c r="AG120" s="304"/>
      <c r="AH120" s="304"/>
      <c r="AI120" s="304" t="s">
        <v>601</v>
      </c>
      <c r="AJ120" s="304"/>
      <c r="AK120" s="304"/>
      <c r="AL120" s="304"/>
      <c r="AM120" s="304" t="s">
        <v>602</v>
      </c>
      <c r="AN120" s="304"/>
      <c r="AO120" s="304"/>
      <c r="AP120" s="304"/>
      <c r="AQ120" s="304"/>
      <c r="AR120" s="304"/>
      <c r="AS120" s="304"/>
      <c r="AT120" s="304"/>
      <c r="AU120" s="304"/>
      <c r="AV120" s="304"/>
      <c r="AW120" s="304"/>
      <c r="AX120" s="305"/>
    </row>
    <row r="121" spans="1:50" ht="23.25" hidden="1" customHeight="1" x14ac:dyDescent="0.2">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471</v>
      </c>
      <c r="AN121" s="296"/>
      <c r="AO121" s="296"/>
      <c r="AP121" s="297"/>
      <c r="AQ121" s="333" t="s">
        <v>540</v>
      </c>
      <c r="AR121" s="334"/>
      <c r="AS121" s="334"/>
      <c r="AT121" s="334"/>
      <c r="AU121" s="334"/>
      <c r="AV121" s="334"/>
      <c r="AW121" s="334"/>
      <c r="AX121" s="335"/>
    </row>
    <row r="122" spans="1:50" ht="23.25" hidden="1" customHeight="1" x14ac:dyDescent="0.2">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2">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471</v>
      </c>
      <c r="AN124" s="296"/>
      <c r="AO124" s="296"/>
      <c r="AP124" s="297"/>
      <c r="AQ124" s="333" t="s">
        <v>540</v>
      </c>
      <c r="AR124" s="334"/>
      <c r="AS124" s="334"/>
      <c r="AT124" s="334"/>
      <c r="AU124" s="334"/>
      <c r="AV124" s="334"/>
      <c r="AW124" s="334"/>
      <c r="AX124" s="335"/>
    </row>
    <row r="125" spans="1:50" ht="23.25" hidden="1" customHeight="1" x14ac:dyDescent="0.2">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2">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2">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471</v>
      </c>
      <c r="AN127" s="296"/>
      <c r="AO127" s="296"/>
      <c r="AP127" s="297"/>
      <c r="AQ127" s="333" t="s">
        <v>540</v>
      </c>
      <c r="AR127" s="334"/>
      <c r="AS127" s="334"/>
      <c r="AT127" s="334"/>
      <c r="AU127" s="334"/>
      <c r="AV127" s="334"/>
      <c r="AW127" s="334"/>
      <c r="AX127" s="335"/>
    </row>
    <row r="128" spans="1:50" ht="23.25" hidden="1" customHeight="1" x14ac:dyDescent="0.2">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5">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27.5" customHeight="1" x14ac:dyDescent="0.2">
      <c r="A130" s="997" t="s">
        <v>369</v>
      </c>
      <c r="B130" s="995"/>
      <c r="C130" s="994" t="s">
        <v>366</v>
      </c>
      <c r="D130" s="995"/>
      <c r="E130" s="306" t="s">
        <v>399</v>
      </c>
      <c r="F130" s="307"/>
      <c r="G130" s="308" t="s">
        <v>605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27" customHeight="1" x14ac:dyDescent="0.2">
      <c r="A131" s="998"/>
      <c r="B131" s="250"/>
      <c r="C131" s="249"/>
      <c r="D131" s="250"/>
      <c r="E131" s="236" t="s">
        <v>398</v>
      </c>
      <c r="F131" s="237"/>
      <c r="G131" s="233" t="s">
        <v>604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2">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2">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606</v>
      </c>
      <c r="AR133" s="269"/>
      <c r="AS133" s="134" t="s">
        <v>356</v>
      </c>
      <c r="AT133" s="169"/>
      <c r="AU133" s="133" t="s">
        <v>606</v>
      </c>
      <c r="AV133" s="133"/>
      <c r="AW133" s="134" t="s">
        <v>300</v>
      </c>
      <c r="AX133" s="135"/>
    </row>
    <row r="134" spans="1:50" ht="25" customHeight="1" x14ac:dyDescent="0.2">
      <c r="A134" s="998"/>
      <c r="B134" s="250"/>
      <c r="C134" s="249"/>
      <c r="D134" s="250"/>
      <c r="E134" s="249"/>
      <c r="F134" s="312"/>
      <c r="G134" s="228" t="s">
        <v>607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558</v>
      </c>
      <c r="AC134" s="219"/>
      <c r="AD134" s="219"/>
      <c r="AE134" s="264" t="s">
        <v>606</v>
      </c>
      <c r="AF134" s="101"/>
      <c r="AG134" s="101"/>
      <c r="AH134" s="101"/>
      <c r="AI134" s="264">
        <v>77</v>
      </c>
      <c r="AJ134" s="101"/>
      <c r="AK134" s="101"/>
      <c r="AL134" s="101"/>
      <c r="AM134" s="264">
        <v>101</v>
      </c>
      <c r="AN134" s="101"/>
      <c r="AO134" s="101"/>
      <c r="AP134" s="101"/>
      <c r="AQ134" s="264" t="s">
        <v>606</v>
      </c>
      <c r="AR134" s="101"/>
      <c r="AS134" s="101"/>
      <c r="AT134" s="101"/>
      <c r="AU134" s="264" t="s">
        <v>606</v>
      </c>
      <c r="AV134" s="101"/>
      <c r="AW134" s="101"/>
      <c r="AX134" s="220"/>
    </row>
    <row r="135" spans="1:50" ht="27" customHeight="1" x14ac:dyDescent="0.2">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558</v>
      </c>
      <c r="AC135" s="130"/>
      <c r="AD135" s="130"/>
      <c r="AE135" s="264" t="s">
        <v>606</v>
      </c>
      <c r="AF135" s="101"/>
      <c r="AG135" s="101"/>
      <c r="AH135" s="101"/>
      <c r="AI135" s="264">
        <v>20</v>
      </c>
      <c r="AJ135" s="101"/>
      <c r="AK135" s="101"/>
      <c r="AL135" s="101"/>
      <c r="AM135" s="264">
        <v>80</v>
      </c>
      <c r="AN135" s="101"/>
      <c r="AO135" s="101"/>
      <c r="AP135" s="101"/>
      <c r="AQ135" s="264" t="s">
        <v>606</v>
      </c>
      <c r="AR135" s="101"/>
      <c r="AS135" s="101"/>
      <c r="AT135" s="101"/>
      <c r="AU135" s="264" t="s">
        <v>606</v>
      </c>
      <c r="AV135" s="101"/>
      <c r="AW135" s="101"/>
      <c r="AX135" s="220"/>
    </row>
    <row r="136" spans="1:50" ht="18.75" hidden="1" customHeight="1" x14ac:dyDescent="0.2">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x14ac:dyDescent="0.2">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2">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2">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2">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2">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2">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2">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2">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2">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2">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2">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2">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2">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2">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2">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2">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2">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2">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2">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2">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2">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t="s">
        <v>606</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2">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2">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2">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2">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2">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2">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2">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2">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2">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2">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2">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2">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2">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2">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2">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2">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2">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2">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2">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2">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2">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2">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2">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2">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2">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2">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2">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2">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2">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2">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2">
      <c r="A188" s="998"/>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5">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2">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2">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2">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2">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2">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2">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2">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2">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2">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2">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2">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2">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2">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2">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2">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2">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2">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2">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2">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2">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2">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2">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2">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2">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2">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2">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2">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2">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2">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2">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2">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2">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2">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2">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2">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2">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2">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2">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2">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2">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2">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2">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2">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2">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2">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2">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2">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2">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2">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2">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2">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2">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2">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2">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2">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2">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2">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customHeight="1" x14ac:dyDescent="0.2">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1" customHeight="1" x14ac:dyDescent="0.2">
      <c r="A248" s="998"/>
      <c r="B248" s="250"/>
      <c r="C248" s="249"/>
      <c r="D248" s="250"/>
      <c r="E248" s="157" t="s">
        <v>609</v>
      </c>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19.5" customHeight="1" thickBot="1" x14ac:dyDescent="0.25">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2">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2">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2">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2">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2">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2">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2">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2">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2">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2">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2">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2">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2">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2">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2">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2">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2">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2">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2">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2">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2">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2">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2">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2">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2">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2">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2">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2">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2">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2">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2">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2">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2">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2">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2">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2">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2">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2">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2">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2">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2">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2">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2">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2">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2">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2">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2">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2">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2">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2">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2">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2">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2">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2">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2">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2">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2">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2">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2">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5">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2">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2">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2">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2">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2">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2">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2">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2">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2">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2">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2">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2">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2">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2">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2">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2">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2">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2">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2">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2">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2">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2">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2">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2">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2">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2">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2">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2">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2">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2">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2">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2">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2">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2">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2">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2">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2">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2">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2">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2">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2">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2">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2">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2">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2">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2">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2">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2">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2">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2">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2">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2">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2">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2">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2">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2">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2">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2">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2">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5">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2">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2">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2">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2">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2">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2">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2">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2">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2">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2">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2">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2">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2">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2">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2">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2">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2">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2">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2">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2">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2">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2">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2">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2">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2">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2">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2">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2">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2">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2">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2">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2">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2">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2">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2">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2">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2">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2">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2">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2">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2">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2">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2">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2">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2">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2">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2">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2">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2">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2">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2">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2">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2">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2">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2">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2">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2">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2">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2">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2">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2">
      <c r="A430" s="998"/>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2">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534</v>
      </c>
      <c r="AN431" s="178"/>
      <c r="AO431" s="178"/>
      <c r="AP431" s="173"/>
      <c r="AQ431" s="173" t="s">
        <v>355</v>
      </c>
      <c r="AR431" s="166"/>
      <c r="AS431" s="166"/>
      <c r="AT431" s="167"/>
      <c r="AU431" s="131" t="s">
        <v>253</v>
      </c>
      <c r="AV431" s="131"/>
      <c r="AW431" s="131"/>
      <c r="AX431" s="132"/>
    </row>
    <row r="432" spans="1:50" ht="18.75" hidden="1" customHeight="1" x14ac:dyDescent="0.2">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2">
      <c r="A433" s="998"/>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2">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2">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2">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2">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2">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2">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2">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2">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2">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2">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2">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2">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2">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2">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2">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2">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2">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2">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2">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2">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2">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2">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2">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534</v>
      </c>
      <c r="AN456" s="178"/>
      <c r="AO456" s="178"/>
      <c r="AP456" s="173"/>
      <c r="AQ456" s="173" t="s">
        <v>355</v>
      </c>
      <c r="AR456" s="166"/>
      <c r="AS456" s="166"/>
      <c r="AT456" s="167"/>
      <c r="AU456" s="131" t="s">
        <v>253</v>
      </c>
      <c r="AV456" s="131"/>
      <c r="AW456" s="131"/>
      <c r="AX456" s="132"/>
    </row>
    <row r="457" spans="1:50" ht="18.75" hidden="1" customHeight="1" x14ac:dyDescent="0.2">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2">
      <c r="A458" s="998"/>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2">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2">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2">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2">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2">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2">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2">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2">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2">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2">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2">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2">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2">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2">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2">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2">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2">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2">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2">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2">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2">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2">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9" hidden="1" customHeight="1" x14ac:dyDescent="0.2">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2">
      <c r="A482" s="998"/>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2">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2">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2">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2">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2">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2">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2">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2">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2">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2">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2">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2">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2">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2">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2">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2">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2">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2">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2">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2">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2">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2">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2">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2">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2">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2">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2">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2">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2">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2">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2">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2">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2">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2">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2">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2">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2">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2">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2">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2">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2">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2">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2">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2">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2">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2">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2">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2">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2">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2">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2">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9" hidden="1" customHeight="1" x14ac:dyDescent="0.2">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2">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2">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2">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2">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2">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2">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2">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2">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2">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2">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2">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2">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2">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2">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2">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2">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2">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2">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2">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2">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2">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2">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2">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2">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2">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2">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2">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2">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2">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2">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2">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2">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2">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2">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2">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2">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2">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2">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2">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2">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2">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2">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2">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2">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2">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2">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2">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2">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2">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2">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2">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2">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2">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9" hidden="1" customHeight="1" x14ac:dyDescent="0.2">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2">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2">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2">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2">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2">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2">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2">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2">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2">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2">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2">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2">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2">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2">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2">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2">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2">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2">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2">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2">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2">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2">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2">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2">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2">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2">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2">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2">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2">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2">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2">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2">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2">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2">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2">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2">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2">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2">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2">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2">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2">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2">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2">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2">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2">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2">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2">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2">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2">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2">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2">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2">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2">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9" hidden="1" customHeight="1" x14ac:dyDescent="0.2">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2">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2">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2">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2">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2">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2">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2">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2">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2">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2">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2">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2">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2">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2">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2">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2">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2">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2">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2">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2">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2">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2">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2">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2">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2">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2">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2">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2">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2">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2">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2">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2">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2">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2">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2">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2">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2">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2">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2">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2">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2">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2">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2">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2">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2">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2">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2">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2">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2">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2">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2">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2">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2">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9" hidden="1" customHeight="1" x14ac:dyDescent="0.2">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2">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5">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2">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2">
      <c r="A701" s="5"/>
      <c r="B701" s="6"/>
      <c r="C701" s="88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4" customHeight="1" x14ac:dyDescent="0.2">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552</v>
      </c>
      <c r="AE702" s="900"/>
      <c r="AF702" s="900"/>
      <c r="AG702" s="889" t="s">
        <v>572</v>
      </c>
      <c r="AH702" s="890"/>
      <c r="AI702" s="890"/>
      <c r="AJ702" s="890"/>
      <c r="AK702" s="890"/>
      <c r="AL702" s="890"/>
      <c r="AM702" s="890"/>
      <c r="AN702" s="890"/>
      <c r="AO702" s="890"/>
      <c r="AP702" s="890"/>
      <c r="AQ702" s="890"/>
      <c r="AR702" s="890"/>
      <c r="AS702" s="890"/>
      <c r="AT702" s="890"/>
      <c r="AU702" s="890"/>
      <c r="AV702" s="890"/>
      <c r="AW702" s="890"/>
      <c r="AX702" s="891"/>
    </row>
    <row r="703" spans="1:50" ht="33" customHeight="1" x14ac:dyDescent="0.2">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552</v>
      </c>
      <c r="AE703" s="152"/>
      <c r="AF703" s="152"/>
      <c r="AG703" s="665" t="s">
        <v>573</v>
      </c>
      <c r="AH703" s="666"/>
      <c r="AI703" s="666"/>
      <c r="AJ703" s="666"/>
      <c r="AK703" s="666"/>
      <c r="AL703" s="666"/>
      <c r="AM703" s="666"/>
      <c r="AN703" s="666"/>
      <c r="AO703" s="666"/>
      <c r="AP703" s="666"/>
      <c r="AQ703" s="666"/>
      <c r="AR703" s="666"/>
      <c r="AS703" s="666"/>
      <c r="AT703" s="666"/>
      <c r="AU703" s="666"/>
      <c r="AV703" s="666"/>
      <c r="AW703" s="666"/>
      <c r="AX703" s="667"/>
    </row>
    <row r="704" spans="1:50" ht="33" customHeight="1" x14ac:dyDescent="0.2">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552</v>
      </c>
      <c r="AE704" s="586"/>
      <c r="AF704" s="586"/>
      <c r="AG704" s="429" t="s">
        <v>574</v>
      </c>
      <c r="AH704" s="231"/>
      <c r="AI704" s="231"/>
      <c r="AJ704" s="231"/>
      <c r="AK704" s="231"/>
      <c r="AL704" s="231"/>
      <c r="AM704" s="231"/>
      <c r="AN704" s="231"/>
      <c r="AO704" s="231"/>
      <c r="AP704" s="231"/>
      <c r="AQ704" s="231"/>
      <c r="AR704" s="231"/>
      <c r="AS704" s="231"/>
      <c r="AT704" s="231"/>
      <c r="AU704" s="231"/>
      <c r="AV704" s="231"/>
      <c r="AW704" s="231"/>
      <c r="AX704" s="430"/>
    </row>
    <row r="705" spans="1:50" ht="36.5" customHeight="1" x14ac:dyDescent="0.2">
      <c r="A705" s="622"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552</v>
      </c>
      <c r="AE705" s="734"/>
      <c r="AF705" s="734"/>
      <c r="AG705" s="157" t="s">
        <v>581</v>
      </c>
      <c r="AH705" s="158"/>
      <c r="AI705" s="158"/>
      <c r="AJ705" s="158"/>
      <c r="AK705" s="158"/>
      <c r="AL705" s="158"/>
      <c r="AM705" s="158"/>
      <c r="AN705" s="158"/>
      <c r="AO705" s="158"/>
      <c r="AP705" s="158"/>
      <c r="AQ705" s="158"/>
      <c r="AR705" s="158"/>
      <c r="AS705" s="158"/>
      <c r="AT705" s="158"/>
      <c r="AU705" s="158"/>
      <c r="AV705" s="158"/>
      <c r="AW705" s="158"/>
      <c r="AX705" s="159"/>
    </row>
    <row r="706" spans="1:50" ht="36.5" customHeight="1" x14ac:dyDescent="0.2">
      <c r="A706" s="656"/>
      <c r="B706" s="771"/>
      <c r="C706" s="615"/>
      <c r="D706" s="616"/>
      <c r="E706" s="684" t="s">
        <v>527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569</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37.5" customHeight="1" x14ac:dyDescent="0.2">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3" t="s">
        <v>570</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56.25" customHeight="1" x14ac:dyDescent="0.2">
      <c r="A708" s="656"/>
      <c r="B708" s="657"/>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8" t="s">
        <v>552</v>
      </c>
      <c r="AE708" s="669"/>
      <c r="AF708" s="669"/>
      <c r="AG708" s="526" t="s">
        <v>575</v>
      </c>
      <c r="AH708" s="527"/>
      <c r="AI708" s="527"/>
      <c r="AJ708" s="527"/>
      <c r="AK708" s="527"/>
      <c r="AL708" s="527"/>
      <c r="AM708" s="527"/>
      <c r="AN708" s="527"/>
      <c r="AO708" s="527"/>
      <c r="AP708" s="527"/>
      <c r="AQ708" s="527"/>
      <c r="AR708" s="527"/>
      <c r="AS708" s="527"/>
      <c r="AT708" s="527"/>
      <c r="AU708" s="527"/>
      <c r="AV708" s="527"/>
      <c r="AW708" s="527"/>
      <c r="AX708" s="528"/>
    </row>
    <row r="709" spans="1:50" ht="25.5" customHeight="1" x14ac:dyDescent="0.2">
      <c r="A709" s="656"/>
      <c r="B709" s="657"/>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552</v>
      </c>
      <c r="AE709" s="152"/>
      <c r="AF709" s="152"/>
      <c r="AG709" s="665" t="s">
        <v>576</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2">
      <c r="A710" s="656"/>
      <c r="B710" s="657"/>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571</v>
      </c>
      <c r="AE710" s="152"/>
      <c r="AF710" s="152"/>
      <c r="AG710" s="665" t="s">
        <v>606</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2">
      <c r="A711" s="656"/>
      <c r="B711" s="657"/>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552</v>
      </c>
      <c r="AE711" s="152"/>
      <c r="AF711" s="152"/>
      <c r="AG711" s="665" t="s">
        <v>580</v>
      </c>
      <c r="AH711" s="666"/>
      <c r="AI711" s="666"/>
      <c r="AJ711" s="666"/>
      <c r="AK711" s="666"/>
      <c r="AL711" s="666"/>
      <c r="AM711" s="666"/>
      <c r="AN711" s="666"/>
      <c r="AO711" s="666"/>
      <c r="AP711" s="666"/>
      <c r="AQ711" s="666"/>
      <c r="AR711" s="666"/>
      <c r="AS711" s="666"/>
      <c r="AT711" s="666"/>
      <c r="AU711" s="666"/>
      <c r="AV711" s="666"/>
      <c r="AW711" s="666"/>
      <c r="AX711" s="667"/>
    </row>
    <row r="712" spans="1:50" ht="33.5" customHeight="1" x14ac:dyDescent="0.2">
      <c r="A712" s="656"/>
      <c r="B712" s="657"/>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552</v>
      </c>
      <c r="AE712" s="586"/>
      <c r="AF712" s="586"/>
      <c r="AG712" s="594" t="s">
        <v>577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2">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571</v>
      </c>
      <c r="AE713" s="152"/>
      <c r="AF713" s="153"/>
      <c r="AG713" s="665" t="s">
        <v>606</v>
      </c>
      <c r="AH713" s="666"/>
      <c r="AI713" s="666"/>
      <c r="AJ713" s="666"/>
      <c r="AK713" s="666"/>
      <c r="AL713" s="666"/>
      <c r="AM713" s="666"/>
      <c r="AN713" s="666"/>
      <c r="AO713" s="666"/>
      <c r="AP713" s="666"/>
      <c r="AQ713" s="666"/>
      <c r="AR713" s="666"/>
      <c r="AS713" s="666"/>
      <c r="AT713" s="666"/>
      <c r="AU713" s="666"/>
      <c r="AV713" s="666"/>
      <c r="AW713" s="666"/>
      <c r="AX713" s="667"/>
    </row>
    <row r="714" spans="1:50" ht="43.5" customHeight="1" x14ac:dyDescent="0.2">
      <c r="A714" s="658"/>
      <c r="B714" s="659"/>
      <c r="C714" s="772" t="s">
        <v>460</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552</v>
      </c>
      <c r="AE714" s="592"/>
      <c r="AF714" s="593"/>
      <c r="AG714" s="690" t="s">
        <v>578</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2">
      <c r="A715" s="622" t="s">
        <v>40</v>
      </c>
      <c r="B715" s="655"/>
      <c r="C715" s="660" t="s">
        <v>461</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552</v>
      </c>
      <c r="AE715" s="669"/>
      <c r="AF715" s="778"/>
      <c r="AG715" s="526" t="s">
        <v>610</v>
      </c>
      <c r="AH715" s="527"/>
      <c r="AI715" s="527"/>
      <c r="AJ715" s="527"/>
      <c r="AK715" s="527"/>
      <c r="AL715" s="527"/>
      <c r="AM715" s="527"/>
      <c r="AN715" s="527"/>
      <c r="AO715" s="527"/>
      <c r="AP715" s="527"/>
      <c r="AQ715" s="527"/>
      <c r="AR715" s="527"/>
      <c r="AS715" s="527"/>
      <c r="AT715" s="527"/>
      <c r="AU715" s="527"/>
      <c r="AV715" s="527"/>
      <c r="AW715" s="527"/>
      <c r="AX715" s="528"/>
    </row>
    <row r="716" spans="1:50" ht="57" customHeight="1" x14ac:dyDescent="0.2">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552</v>
      </c>
      <c r="AE716" s="760"/>
      <c r="AF716" s="760"/>
      <c r="AG716" s="665" t="s">
        <v>579</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2">
      <c r="A717" s="656"/>
      <c r="B717" s="657"/>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552</v>
      </c>
      <c r="AE717" s="152"/>
      <c r="AF717" s="152"/>
      <c r="AG717" s="665" t="s">
        <v>611</v>
      </c>
      <c r="AH717" s="666"/>
      <c r="AI717" s="666"/>
      <c r="AJ717" s="666"/>
      <c r="AK717" s="666"/>
      <c r="AL717" s="666"/>
      <c r="AM717" s="666"/>
      <c r="AN717" s="666"/>
      <c r="AO717" s="666"/>
      <c r="AP717" s="666"/>
      <c r="AQ717" s="666"/>
      <c r="AR717" s="666"/>
      <c r="AS717" s="666"/>
      <c r="AT717" s="666"/>
      <c r="AU717" s="666"/>
      <c r="AV717" s="666"/>
      <c r="AW717" s="666"/>
      <c r="AX717" s="667"/>
    </row>
    <row r="718" spans="1:50" ht="96" customHeight="1" x14ac:dyDescent="0.2">
      <c r="A718" s="658"/>
      <c r="B718" s="659"/>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552</v>
      </c>
      <c r="AE718" s="152"/>
      <c r="AF718" s="152"/>
      <c r="AG718" s="160" t="s">
        <v>612</v>
      </c>
      <c r="AH718" s="161"/>
      <c r="AI718" s="161"/>
      <c r="AJ718" s="161"/>
      <c r="AK718" s="161"/>
      <c r="AL718" s="161"/>
      <c r="AM718" s="161"/>
      <c r="AN718" s="161"/>
      <c r="AO718" s="161"/>
      <c r="AP718" s="161"/>
      <c r="AQ718" s="161"/>
      <c r="AR718" s="161"/>
      <c r="AS718" s="161"/>
      <c r="AT718" s="161"/>
      <c r="AU718" s="161"/>
      <c r="AV718" s="161"/>
      <c r="AW718" s="161"/>
      <c r="AX718" s="162"/>
    </row>
    <row r="719" spans="1:50" ht="35.25" customHeight="1" x14ac:dyDescent="0.2">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8"/>
      <c r="AE719" s="669"/>
      <c r="AF719" s="669"/>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5" customHeight="1" x14ac:dyDescent="0.2">
      <c r="A720" s="651"/>
      <c r="B720" s="652"/>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hidden="1" customHeight="1" x14ac:dyDescent="0.2">
      <c r="A721" s="651"/>
      <c r="B721" s="652"/>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2">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2">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2">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2">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86" customHeight="1" x14ac:dyDescent="0.2">
      <c r="A726" s="622" t="s">
        <v>48</v>
      </c>
      <c r="B726" s="623"/>
      <c r="C726" s="444" t="s">
        <v>53</v>
      </c>
      <c r="D726" s="581"/>
      <c r="E726" s="581"/>
      <c r="F726" s="582"/>
      <c r="G726" s="798" t="s">
        <v>628</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45.75" customHeight="1" thickBot="1" x14ac:dyDescent="0.25">
      <c r="A727" s="624"/>
      <c r="B727" s="625"/>
      <c r="C727" s="696" t="s">
        <v>57</v>
      </c>
      <c r="D727" s="697"/>
      <c r="E727" s="697"/>
      <c r="F727" s="698"/>
      <c r="G727" s="796" t="s">
        <v>629</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2">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25" customHeight="1" thickBot="1" x14ac:dyDescent="0.25">
      <c r="A729" s="766" t="s">
        <v>582</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2">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56.5" customHeight="1" thickBot="1" x14ac:dyDescent="0.25">
      <c r="A731" s="619" t="s">
        <v>257</v>
      </c>
      <c r="B731" s="620"/>
      <c r="C731" s="620"/>
      <c r="D731" s="620"/>
      <c r="E731" s="621"/>
      <c r="F731" s="681" t="s">
        <v>625</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2">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57" customHeight="1" thickBot="1" x14ac:dyDescent="0.25">
      <c r="A733" s="750" t="s">
        <v>257</v>
      </c>
      <c r="B733" s="751"/>
      <c r="C733" s="751"/>
      <c r="D733" s="751"/>
      <c r="E733" s="752"/>
      <c r="F733" s="767" t="s">
        <v>626</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2">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79" customHeight="1" thickBot="1" x14ac:dyDescent="0.25">
      <c r="A735" s="611" t="s">
        <v>600</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 customHeight="1" x14ac:dyDescent="0.2">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2">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x14ac:dyDescent="0.2">
      <c r="A738" s="116" t="s">
        <v>361</v>
      </c>
      <c r="B738" s="117"/>
      <c r="C738" s="117"/>
      <c r="D738" s="118"/>
      <c r="E738" s="111"/>
      <c r="F738" s="111"/>
      <c r="G738" s="111"/>
      <c r="H738" s="111"/>
      <c r="I738" s="111"/>
      <c r="J738" s="111"/>
      <c r="K738" s="111"/>
      <c r="L738" s="111"/>
      <c r="M738" s="111"/>
      <c r="N738" s="112" t="s">
        <v>362</v>
      </c>
      <c r="O738" s="112"/>
      <c r="P738" s="112"/>
      <c r="Q738" s="112"/>
      <c r="R738" s="111" t="s">
        <v>547</v>
      </c>
      <c r="S738" s="111"/>
      <c r="T738" s="111"/>
      <c r="U738" s="111"/>
      <c r="V738" s="111"/>
      <c r="W738" s="111"/>
      <c r="X738" s="111"/>
      <c r="Y738" s="111"/>
      <c r="Z738" s="111"/>
      <c r="AA738" s="112" t="s">
        <v>482</v>
      </c>
      <c r="AB738" s="112"/>
      <c r="AC738" s="112"/>
      <c r="AD738" s="112"/>
      <c r="AE738" s="111" t="s">
        <v>548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5">
      <c r="A739" s="122" t="s">
        <v>541</v>
      </c>
      <c r="B739" s="123"/>
      <c r="C739" s="123"/>
      <c r="D739" s="124"/>
      <c r="E739" s="125"/>
      <c r="F739" s="126"/>
      <c r="G739" s="126"/>
      <c r="H739" s="91" t="str">
        <f>IF(E739="", "", "(")</f>
        <v/>
      </c>
      <c r="I739" s="106"/>
      <c r="J739" s="106"/>
      <c r="K739" s="91" t="str">
        <f>IF(OR(I739="　", I739=""), "", "-")</f>
        <v/>
      </c>
      <c r="L739" s="107">
        <v>19</v>
      </c>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4" customHeight="1" x14ac:dyDescent="0.2">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thickBot="1" x14ac:dyDescent="0.2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thickBot="1" x14ac:dyDescent="0.2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hidden="1" customHeigh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1" t="s">
        <v>532</v>
      </c>
      <c r="B779" s="762"/>
      <c r="C779" s="762"/>
      <c r="D779" s="762"/>
      <c r="E779" s="762"/>
      <c r="F779" s="763"/>
      <c r="G779" s="440" t="s">
        <v>589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614" t="s">
        <v>587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2">
      <c r="A780" s="556"/>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2">
      <c r="A781" s="556"/>
      <c r="B781" s="764"/>
      <c r="C781" s="764"/>
      <c r="D781" s="764"/>
      <c r="E781" s="764"/>
      <c r="F781" s="765"/>
      <c r="G781" s="449" t="s">
        <v>583</v>
      </c>
      <c r="H781" s="450"/>
      <c r="I781" s="450"/>
      <c r="J781" s="450"/>
      <c r="K781" s="451"/>
      <c r="L781" s="452" t="s">
        <v>585</v>
      </c>
      <c r="M781" s="453"/>
      <c r="N781" s="453"/>
      <c r="O781" s="453"/>
      <c r="P781" s="453"/>
      <c r="Q781" s="453"/>
      <c r="R781" s="453"/>
      <c r="S781" s="453"/>
      <c r="T781" s="453"/>
      <c r="U781" s="453"/>
      <c r="V781" s="453"/>
      <c r="W781" s="453"/>
      <c r="X781" s="454"/>
      <c r="Y781" s="455">
        <v>21.6</v>
      </c>
      <c r="Z781" s="456"/>
      <c r="AA781" s="456"/>
      <c r="AB781" s="557"/>
      <c r="AC781" s="449" t="s">
        <v>583</v>
      </c>
      <c r="AD781" s="450"/>
      <c r="AE781" s="450"/>
      <c r="AF781" s="450"/>
      <c r="AG781" s="451"/>
      <c r="AH781" s="452" t="s">
        <v>586</v>
      </c>
      <c r="AI781" s="453"/>
      <c r="AJ781" s="453"/>
      <c r="AK781" s="453"/>
      <c r="AL781" s="453"/>
      <c r="AM781" s="453"/>
      <c r="AN781" s="453"/>
      <c r="AO781" s="453"/>
      <c r="AP781" s="453"/>
      <c r="AQ781" s="453"/>
      <c r="AR781" s="453"/>
      <c r="AS781" s="453"/>
      <c r="AT781" s="454"/>
      <c r="AU781" s="455">
        <v>9.9</v>
      </c>
      <c r="AV781" s="456"/>
      <c r="AW781" s="456"/>
      <c r="AX781" s="457"/>
    </row>
    <row r="782" spans="1:50" ht="24.75" hidden="1" customHeight="1" x14ac:dyDescent="0.2">
      <c r="A782" s="556"/>
      <c r="B782" s="764"/>
      <c r="C782" s="764"/>
      <c r="D782" s="764"/>
      <c r="E782" s="764"/>
      <c r="F782" s="765"/>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2">
      <c r="A783" s="556"/>
      <c r="B783" s="764"/>
      <c r="C783" s="764"/>
      <c r="D783" s="764"/>
      <c r="E783" s="764"/>
      <c r="F783" s="765"/>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2">
      <c r="A784" s="556"/>
      <c r="B784" s="764"/>
      <c r="C784" s="764"/>
      <c r="D784" s="764"/>
      <c r="E784" s="764"/>
      <c r="F784" s="765"/>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2">
      <c r="A785" s="556"/>
      <c r="B785" s="764"/>
      <c r="C785" s="764"/>
      <c r="D785" s="764"/>
      <c r="E785" s="764"/>
      <c r="F785" s="76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2">
      <c r="A786" s="556"/>
      <c r="B786" s="764"/>
      <c r="C786" s="764"/>
      <c r="D786" s="764"/>
      <c r="E786" s="764"/>
      <c r="F786" s="76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2">
      <c r="A787" s="556"/>
      <c r="B787" s="764"/>
      <c r="C787" s="764"/>
      <c r="D787" s="764"/>
      <c r="E787" s="764"/>
      <c r="F787" s="76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2">
      <c r="A788" s="556"/>
      <c r="B788" s="764"/>
      <c r="C788" s="764"/>
      <c r="D788" s="764"/>
      <c r="E788" s="764"/>
      <c r="F788" s="76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2">
      <c r="A789" s="556"/>
      <c r="B789" s="764"/>
      <c r="C789" s="764"/>
      <c r="D789" s="764"/>
      <c r="E789" s="764"/>
      <c r="F789" s="76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2">
      <c r="A790" s="556"/>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5">
      <c r="A791" s="556"/>
      <c r="B791" s="764"/>
      <c r="C791" s="764"/>
      <c r="D791" s="764"/>
      <c r="E791" s="764"/>
      <c r="F791" s="765"/>
      <c r="G791" s="407" t="s">
        <v>20</v>
      </c>
      <c r="H791" s="408"/>
      <c r="I791" s="408"/>
      <c r="J791" s="408"/>
      <c r="K791" s="408"/>
      <c r="L791" s="409"/>
      <c r="M791" s="410"/>
      <c r="N791" s="410"/>
      <c r="O791" s="410"/>
      <c r="P791" s="410"/>
      <c r="Q791" s="410"/>
      <c r="R791" s="410"/>
      <c r="S791" s="410"/>
      <c r="T791" s="410"/>
      <c r="U791" s="410"/>
      <c r="V791" s="410"/>
      <c r="W791" s="410"/>
      <c r="X791" s="411"/>
      <c r="Y791" s="412">
        <f>SUM(Y781:AB790)</f>
        <v>21.6</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9.9</v>
      </c>
      <c r="AV791" s="413"/>
      <c r="AW791" s="413"/>
      <c r="AX791" s="415"/>
    </row>
    <row r="792" spans="1:50" ht="24.75" customHeight="1" x14ac:dyDescent="0.2">
      <c r="A792" s="556"/>
      <c r="B792" s="764"/>
      <c r="C792" s="764"/>
      <c r="D792" s="764"/>
      <c r="E792" s="764"/>
      <c r="F792" s="765"/>
      <c r="G792" s="440" t="s">
        <v>617</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2">
      <c r="A793" s="556"/>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2">
      <c r="A794" s="556"/>
      <c r="B794" s="764"/>
      <c r="C794" s="764"/>
      <c r="D794" s="764"/>
      <c r="E794" s="764"/>
      <c r="F794" s="765"/>
      <c r="G794" s="449"/>
      <c r="H794" s="450"/>
      <c r="I794" s="450"/>
      <c r="J794" s="450"/>
      <c r="K794" s="451"/>
      <c r="L794" s="452" t="s">
        <v>584</v>
      </c>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2">
      <c r="A795" s="556"/>
      <c r="B795" s="764"/>
      <c r="C795" s="764"/>
      <c r="D795" s="764"/>
      <c r="E795" s="764"/>
      <c r="F795" s="76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2">
      <c r="A796" s="556"/>
      <c r="B796" s="764"/>
      <c r="C796" s="764"/>
      <c r="D796" s="764"/>
      <c r="E796" s="764"/>
      <c r="F796" s="76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2">
      <c r="A797" s="556"/>
      <c r="B797" s="764"/>
      <c r="C797" s="764"/>
      <c r="D797" s="764"/>
      <c r="E797" s="764"/>
      <c r="F797" s="76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2">
      <c r="A798" s="556"/>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2">
      <c r="A799" s="556"/>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2">
      <c r="A800" s="556"/>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2">
      <c r="A801" s="556"/>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2">
      <c r="A802" s="556"/>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2">
      <c r="A803" s="556"/>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2">
      <c r="A804" s="556"/>
      <c r="B804" s="764"/>
      <c r="C804" s="764"/>
      <c r="D804" s="764"/>
      <c r="E804" s="764"/>
      <c r="F804" s="765"/>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2">
      <c r="A805" s="556"/>
      <c r="B805" s="764"/>
      <c r="C805" s="764"/>
      <c r="D805" s="764"/>
      <c r="E805" s="764"/>
      <c r="F805" s="765"/>
      <c r="G805" s="440" t="s">
        <v>455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2">
      <c r="A806" s="556"/>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2">
      <c r="A807" s="556"/>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2">
      <c r="A808" s="556"/>
      <c r="B808" s="764"/>
      <c r="C808" s="764"/>
      <c r="D808" s="764"/>
      <c r="E808" s="764"/>
      <c r="F808" s="76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2">
      <c r="A809" s="556"/>
      <c r="B809" s="764"/>
      <c r="C809" s="764"/>
      <c r="D809" s="764"/>
      <c r="E809" s="764"/>
      <c r="F809" s="76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2">
      <c r="A810" s="556"/>
      <c r="B810" s="764"/>
      <c r="C810" s="764"/>
      <c r="D810" s="764"/>
      <c r="E810" s="764"/>
      <c r="F810" s="76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2">
      <c r="A811" s="556"/>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2">
      <c r="A812" s="556"/>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2">
      <c r="A813" s="556"/>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2">
      <c r="A814" s="556"/>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2">
      <c r="A815" s="556"/>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2">
      <c r="A816" s="556"/>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5">
      <c r="A817" s="556"/>
      <c r="B817" s="764"/>
      <c r="C817" s="764"/>
      <c r="D817" s="764"/>
      <c r="E817" s="764"/>
      <c r="F817" s="765"/>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2">
      <c r="A818" s="556"/>
      <c r="B818" s="764"/>
      <c r="C818" s="764"/>
      <c r="D818" s="764"/>
      <c r="E818" s="764"/>
      <c r="F818" s="76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2">
      <c r="A819" s="556"/>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2">
      <c r="A820" s="556"/>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2">
      <c r="A821" s="556"/>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2">
      <c r="A822" s="556"/>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2">
      <c r="A823" s="556"/>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2">
      <c r="A824" s="556"/>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2">
      <c r="A825" s="556"/>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2">
      <c r="A826" s="556"/>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2">
      <c r="A827" s="556"/>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2">
      <c r="A828" s="556"/>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2">
      <c r="A829" s="556"/>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2">
      <c r="A830" s="556"/>
      <c r="B830" s="764"/>
      <c r="C830" s="764"/>
      <c r="D830" s="764"/>
      <c r="E830" s="764"/>
      <c r="F830" s="76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5">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486</v>
      </c>
      <c r="AM831" s="960"/>
      <c r="AN831" s="960"/>
      <c r="AO831" s="82" t="s">
        <v>484</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1"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513</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2">
      <c r="A837" s="402">
        <v>1</v>
      </c>
      <c r="B837" s="402">
        <v>1</v>
      </c>
      <c r="C837" s="425" t="s">
        <v>590</v>
      </c>
      <c r="D837" s="416"/>
      <c r="E837" s="416"/>
      <c r="F837" s="416"/>
      <c r="G837" s="416"/>
      <c r="H837" s="416"/>
      <c r="I837" s="416"/>
      <c r="J837" s="417">
        <v>1010001143390</v>
      </c>
      <c r="K837" s="418"/>
      <c r="L837" s="418"/>
      <c r="M837" s="418"/>
      <c r="N837" s="418"/>
      <c r="O837" s="418"/>
      <c r="P837" s="426" t="s">
        <v>594</v>
      </c>
      <c r="Q837" s="315"/>
      <c r="R837" s="315"/>
      <c r="S837" s="315"/>
      <c r="T837" s="315"/>
      <c r="U837" s="315"/>
      <c r="V837" s="315"/>
      <c r="W837" s="315"/>
      <c r="X837" s="315"/>
      <c r="Y837" s="316">
        <v>21.6</v>
      </c>
      <c r="Z837" s="317"/>
      <c r="AA837" s="317"/>
      <c r="AB837" s="318"/>
      <c r="AC837" s="326" t="s">
        <v>522</v>
      </c>
      <c r="AD837" s="424"/>
      <c r="AE837" s="424"/>
      <c r="AF837" s="424"/>
      <c r="AG837" s="424"/>
      <c r="AH837" s="419">
        <v>3</v>
      </c>
      <c r="AI837" s="420"/>
      <c r="AJ837" s="420"/>
      <c r="AK837" s="420"/>
      <c r="AL837" s="323" t="s">
        <v>599</v>
      </c>
      <c r="AM837" s="324"/>
      <c r="AN837" s="324"/>
      <c r="AO837" s="325"/>
      <c r="AP837" s="319"/>
      <c r="AQ837" s="319"/>
      <c r="AR837" s="319"/>
      <c r="AS837" s="319"/>
      <c r="AT837" s="319"/>
      <c r="AU837" s="319"/>
      <c r="AV837" s="319"/>
      <c r="AW837" s="319"/>
      <c r="AX837" s="319"/>
    </row>
    <row r="838" spans="1:50" ht="30" hidden="1" customHeight="1" x14ac:dyDescent="0.2">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2">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2">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2">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2">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2">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2">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2">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2">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2">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2">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2">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2">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2">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2">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2">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2">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2">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2">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2">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2">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2">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2">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2">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2">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2">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2">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2">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2">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513</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2">
      <c r="A870" s="402">
        <v>1</v>
      </c>
      <c r="B870" s="402">
        <v>1</v>
      </c>
      <c r="C870" s="425" t="s">
        <v>588</v>
      </c>
      <c r="D870" s="416"/>
      <c r="E870" s="416"/>
      <c r="F870" s="416"/>
      <c r="G870" s="416"/>
      <c r="H870" s="416"/>
      <c r="I870" s="416"/>
      <c r="J870" s="417">
        <v>8010005011876</v>
      </c>
      <c r="K870" s="418"/>
      <c r="L870" s="418"/>
      <c r="M870" s="418"/>
      <c r="N870" s="418"/>
      <c r="O870" s="418"/>
      <c r="P870" s="426" t="s">
        <v>593</v>
      </c>
      <c r="Q870" s="315"/>
      <c r="R870" s="315"/>
      <c r="S870" s="315"/>
      <c r="T870" s="315"/>
      <c r="U870" s="315"/>
      <c r="V870" s="315"/>
      <c r="W870" s="315"/>
      <c r="X870" s="315"/>
      <c r="Y870" s="316">
        <v>9.9</v>
      </c>
      <c r="Z870" s="317"/>
      <c r="AA870" s="317"/>
      <c r="AB870" s="318"/>
      <c r="AC870" s="326" t="s">
        <v>519</v>
      </c>
      <c r="AD870" s="424"/>
      <c r="AE870" s="424"/>
      <c r="AF870" s="424"/>
      <c r="AG870" s="424"/>
      <c r="AH870" s="419">
        <v>3</v>
      </c>
      <c r="AI870" s="420"/>
      <c r="AJ870" s="420"/>
      <c r="AK870" s="420"/>
      <c r="AL870" s="323" t="s">
        <v>598</v>
      </c>
      <c r="AM870" s="324"/>
      <c r="AN870" s="324"/>
      <c r="AO870" s="325"/>
      <c r="AP870" s="319"/>
      <c r="AQ870" s="319"/>
      <c r="AR870" s="319"/>
      <c r="AS870" s="319"/>
      <c r="AT870" s="319"/>
      <c r="AU870" s="319"/>
      <c r="AV870" s="319"/>
      <c r="AW870" s="319"/>
      <c r="AX870" s="319"/>
    </row>
    <row r="871" spans="1:50" ht="30" hidden="1" customHeight="1" x14ac:dyDescent="0.2">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2">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2">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2">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2">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2">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2">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2">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2">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2">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2">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2">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2">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2">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2">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2">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2">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2">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2">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2">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2">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2">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2">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2">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2">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2">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2">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2">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2">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513</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x14ac:dyDescent="0.2">
      <c r="A903" s="402">
        <v>1</v>
      </c>
      <c r="B903" s="402">
        <v>1</v>
      </c>
      <c r="C903" s="425" t="s">
        <v>591</v>
      </c>
      <c r="D903" s="416"/>
      <c r="E903" s="416"/>
      <c r="F903" s="416"/>
      <c r="G903" s="416"/>
      <c r="H903" s="416"/>
      <c r="I903" s="416"/>
      <c r="J903" s="417">
        <v>4010401043667</v>
      </c>
      <c r="K903" s="418"/>
      <c r="L903" s="418"/>
      <c r="M903" s="418"/>
      <c r="N903" s="418"/>
      <c r="O903" s="418"/>
      <c r="P903" s="426" t="s">
        <v>595</v>
      </c>
      <c r="Q903" s="315"/>
      <c r="R903" s="315"/>
      <c r="S903" s="315"/>
      <c r="T903" s="315"/>
      <c r="U903" s="315"/>
      <c r="V903" s="315"/>
      <c r="W903" s="315"/>
      <c r="X903" s="315"/>
      <c r="Y903" s="316">
        <v>0.5</v>
      </c>
      <c r="Z903" s="317"/>
      <c r="AA903" s="317"/>
      <c r="AB903" s="318"/>
      <c r="AC903" s="326" t="s">
        <v>524</v>
      </c>
      <c r="AD903" s="424"/>
      <c r="AE903" s="424"/>
      <c r="AF903" s="424"/>
      <c r="AG903" s="424"/>
      <c r="AH903" s="419" t="s">
        <v>598</v>
      </c>
      <c r="AI903" s="420"/>
      <c r="AJ903" s="420"/>
      <c r="AK903" s="420"/>
      <c r="AL903" s="323" t="s">
        <v>598</v>
      </c>
      <c r="AM903" s="324"/>
      <c r="AN903" s="324"/>
      <c r="AO903" s="325"/>
      <c r="AP903" s="319" t="s">
        <v>598</v>
      </c>
      <c r="AQ903" s="319"/>
      <c r="AR903" s="319"/>
      <c r="AS903" s="319"/>
      <c r="AT903" s="319"/>
      <c r="AU903" s="319"/>
      <c r="AV903" s="319"/>
      <c r="AW903" s="319"/>
      <c r="AX903" s="319"/>
    </row>
    <row r="904" spans="1:50" ht="30" customHeight="1" x14ac:dyDescent="0.2">
      <c r="A904" s="402">
        <v>2</v>
      </c>
      <c r="B904" s="402">
        <v>1</v>
      </c>
      <c r="C904" s="425" t="s">
        <v>592</v>
      </c>
      <c r="D904" s="416"/>
      <c r="E904" s="416"/>
      <c r="F904" s="416"/>
      <c r="G904" s="416"/>
      <c r="H904" s="416"/>
      <c r="I904" s="416"/>
      <c r="J904" s="417">
        <v>7010001130664</v>
      </c>
      <c r="K904" s="418"/>
      <c r="L904" s="418"/>
      <c r="M904" s="418"/>
      <c r="N904" s="418"/>
      <c r="O904" s="418"/>
      <c r="P904" s="426" t="s">
        <v>596</v>
      </c>
      <c r="Q904" s="315"/>
      <c r="R904" s="315"/>
      <c r="S904" s="315"/>
      <c r="T904" s="315"/>
      <c r="U904" s="315"/>
      <c r="V904" s="315"/>
      <c r="W904" s="315"/>
      <c r="X904" s="315"/>
      <c r="Y904" s="316">
        <v>0.5</v>
      </c>
      <c r="Z904" s="317"/>
      <c r="AA904" s="317"/>
      <c r="AB904" s="318"/>
      <c r="AC904" s="326" t="s">
        <v>524</v>
      </c>
      <c r="AD904" s="326"/>
      <c r="AE904" s="326"/>
      <c r="AF904" s="326"/>
      <c r="AG904" s="326"/>
      <c r="AH904" s="419" t="s">
        <v>598</v>
      </c>
      <c r="AI904" s="420"/>
      <c r="AJ904" s="420"/>
      <c r="AK904" s="420"/>
      <c r="AL904" s="421" t="s">
        <v>598</v>
      </c>
      <c r="AM904" s="422"/>
      <c r="AN904" s="422"/>
      <c r="AO904" s="423"/>
      <c r="AP904" s="319" t="s">
        <v>598</v>
      </c>
      <c r="AQ904" s="319"/>
      <c r="AR904" s="319"/>
      <c r="AS904" s="319"/>
      <c r="AT904" s="319"/>
      <c r="AU904" s="319"/>
      <c r="AV904" s="319"/>
      <c r="AW904" s="319"/>
      <c r="AX904" s="319"/>
    </row>
    <row r="905" spans="1:50" ht="30" customHeight="1" x14ac:dyDescent="0.2">
      <c r="A905" s="402">
        <v>3</v>
      </c>
      <c r="B905" s="402">
        <v>1</v>
      </c>
      <c r="C905" s="425" t="s">
        <v>630</v>
      </c>
      <c r="D905" s="416"/>
      <c r="E905" s="416"/>
      <c r="F905" s="416"/>
      <c r="G905" s="416"/>
      <c r="H905" s="416"/>
      <c r="I905" s="416"/>
      <c r="J905" s="417">
        <v>7010005022809</v>
      </c>
      <c r="K905" s="418"/>
      <c r="L905" s="418"/>
      <c r="M905" s="418"/>
      <c r="N905" s="418"/>
      <c r="O905" s="418"/>
      <c r="P905" s="426" t="s">
        <v>597</v>
      </c>
      <c r="Q905" s="315"/>
      <c r="R905" s="315"/>
      <c r="S905" s="315"/>
      <c r="T905" s="315"/>
      <c r="U905" s="315"/>
      <c r="V905" s="315"/>
      <c r="W905" s="315"/>
      <c r="X905" s="315"/>
      <c r="Y905" s="316">
        <v>0.04</v>
      </c>
      <c r="Z905" s="317"/>
      <c r="AA905" s="317"/>
      <c r="AB905" s="318"/>
      <c r="AC905" s="326" t="s">
        <v>524</v>
      </c>
      <c r="AD905" s="326"/>
      <c r="AE905" s="326"/>
      <c r="AF905" s="326"/>
      <c r="AG905" s="326"/>
      <c r="AH905" s="321" t="s">
        <v>598</v>
      </c>
      <c r="AI905" s="322"/>
      <c r="AJ905" s="322"/>
      <c r="AK905" s="322"/>
      <c r="AL905" s="323" t="s">
        <v>598</v>
      </c>
      <c r="AM905" s="324"/>
      <c r="AN905" s="324"/>
      <c r="AO905" s="325"/>
      <c r="AP905" s="319" t="s">
        <v>598</v>
      </c>
      <c r="AQ905" s="319"/>
      <c r="AR905" s="319"/>
      <c r="AS905" s="319"/>
      <c r="AT905" s="319"/>
      <c r="AU905" s="319"/>
      <c r="AV905" s="319"/>
      <c r="AW905" s="319"/>
      <c r="AX905" s="319"/>
    </row>
    <row r="906" spans="1:50" ht="30" hidden="1" customHeight="1" x14ac:dyDescent="0.2">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2">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2">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2">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2">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2">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2">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2">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2">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2">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2">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2">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2">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2">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2">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2">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2">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2">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2">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2">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2">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2">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2">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2">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2">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2">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2">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513</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2">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2">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2">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2">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2">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2">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2">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2">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2">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2">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2">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2">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2">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2">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2">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2">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2">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2">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2">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2">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2">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2">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2">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2">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2">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2">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2">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2">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2">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2">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513</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2">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2">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2">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2">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2">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2">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2">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2">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2">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2">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2">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2">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2">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2">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2">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2">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2">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2">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2">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2">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2">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2">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2">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2">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2">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2">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2">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2">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2">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2">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513</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2">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2">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2">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2">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2">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2">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2">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2">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2">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2">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2">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2">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2">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2">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2">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2">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2">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2">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2">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2">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2">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2">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2">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2">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2">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2">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2">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2">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2">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2">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513</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2">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2">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2">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2">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2">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2">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2">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2">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2">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2">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2">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2">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2">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2">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2">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2">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2">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2">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2">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2">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2">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2">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2">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2">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2">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2">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2">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2">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2">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2">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513</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2">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2">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2">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2">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2">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2">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2">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2">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2">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2">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2">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2">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2">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2">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2">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2">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2">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2">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2">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2">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2">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2">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2">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2">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2">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2">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2">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2">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2">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2">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2">
      <c r="A1098" s="892" t="s">
        <v>466</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8" t="s">
        <v>467</v>
      </c>
      <c r="AQ1101" s="428"/>
      <c r="AR1101" s="428"/>
      <c r="AS1101" s="428"/>
      <c r="AT1101" s="428"/>
      <c r="AU1101" s="428"/>
      <c r="AV1101" s="428"/>
      <c r="AW1101" s="428"/>
      <c r="AX1101" s="428"/>
    </row>
    <row r="1102" spans="1:50" ht="30" hidden="1" customHeight="1" x14ac:dyDescent="0.2">
      <c r="A1102" s="402">
        <v>1</v>
      </c>
      <c r="B1102" s="402">
        <v>1</v>
      </c>
      <c r="C1102" s="897"/>
      <c r="D1102" s="897"/>
      <c r="E1102" s="896"/>
      <c r="F1102" s="896"/>
      <c r="G1102" s="896"/>
      <c r="H1102" s="896"/>
      <c r="I1102" s="89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2">
      <c r="A1103" s="402">
        <v>2</v>
      </c>
      <c r="B1103" s="402">
        <v>1</v>
      </c>
      <c r="C1103" s="897"/>
      <c r="D1103" s="897"/>
      <c r="E1103" s="896"/>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2">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2">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2">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2">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2">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2">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2">
      <c r="A1110" s="402">
        <v>9</v>
      </c>
      <c r="B1110" s="402">
        <v>1</v>
      </c>
      <c r="C1110" s="897"/>
      <c r="D1110" s="897"/>
      <c r="E1110" s="896"/>
      <c r="F1110" s="896"/>
      <c r="G1110" s="896"/>
      <c r="H1110" s="896"/>
      <c r="I1110" s="89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2">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2">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2">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2">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2">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2">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2">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2">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2">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2">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2">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2">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2">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2">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2">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2">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2">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2">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2">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2">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2">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zP8XovvTsYBf1eqibXEEWO/i3pP9fV2cg8UuYj/JDukZ2xbXh5iEPx8INM6zPPG8962X0hXcAs7XXQvaG38spQ==" saltValue="GSU10EWOBbDwuUAhsOzPf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10" manualBreakCount="10">
    <brk id="114" max="49" man="1"/>
    <brk id="722" max="49" man="1"/>
    <brk id="833" max="49" man="1"/>
    <brk id="905"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1" sqref="T1"/>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直接実施、委託・請負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2">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2">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470</v>
      </c>
    </row>
    <row r="96" spans="25:25" x14ac:dyDescent="0.2">
      <c r="Y96" s="32" t="s">
        <v>542</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2" t="s">
        <v>491</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8"/>
      <c r="Z2" s="410"/>
      <c r="AA2" s="411"/>
      <c r="AB2" s="1012" t="s">
        <v>11</v>
      </c>
      <c r="AC2" s="1013"/>
      <c r="AD2" s="1014"/>
      <c r="AE2" s="1000" t="s">
        <v>357</v>
      </c>
      <c r="AF2" s="1000"/>
      <c r="AG2" s="1000"/>
      <c r="AH2" s="1000"/>
      <c r="AI2" s="1000" t="s">
        <v>363</v>
      </c>
      <c r="AJ2" s="1000"/>
      <c r="AK2" s="1000"/>
      <c r="AL2" s="1000"/>
      <c r="AM2" s="1000" t="s">
        <v>471</v>
      </c>
      <c r="AN2" s="1000"/>
      <c r="AO2" s="1000"/>
      <c r="AP2" s="458"/>
      <c r="AQ2" s="173" t="s">
        <v>355</v>
      </c>
      <c r="AR2" s="166"/>
      <c r="AS2" s="166"/>
      <c r="AT2" s="167"/>
      <c r="AU2" s="371" t="s">
        <v>253</v>
      </c>
      <c r="AV2" s="371"/>
      <c r="AW2" s="371"/>
      <c r="AX2" s="372"/>
    </row>
    <row r="3" spans="1:50" ht="18.75" customHeight="1" x14ac:dyDescent="0.2">
      <c r="A3" s="512"/>
      <c r="B3" s="513"/>
      <c r="C3" s="513"/>
      <c r="D3" s="513"/>
      <c r="E3" s="513"/>
      <c r="F3" s="514"/>
      <c r="G3" s="567"/>
      <c r="H3" s="377"/>
      <c r="I3" s="377"/>
      <c r="J3" s="377"/>
      <c r="K3" s="377"/>
      <c r="L3" s="377"/>
      <c r="M3" s="377"/>
      <c r="N3" s="377"/>
      <c r="O3" s="568"/>
      <c r="P3" s="580"/>
      <c r="Q3" s="377"/>
      <c r="R3" s="377"/>
      <c r="S3" s="377"/>
      <c r="T3" s="377"/>
      <c r="U3" s="377"/>
      <c r="V3" s="377"/>
      <c r="W3" s="377"/>
      <c r="X3" s="568"/>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2">
      <c r="A4" s="515"/>
      <c r="B4" s="513"/>
      <c r="C4" s="513"/>
      <c r="D4" s="513"/>
      <c r="E4" s="513"/>
      <c r="F4" s="514"/>
      <c r="G4" s="540"/>
      <c r="H4" s="1018"/>
      <c r="I4" s="1018"/>
      <c r="J4" s="1018"/>
      <c r="K4" s="1018"/>
      <c r="L4" s="1018"/>
      <c r="M4" s="1018"/>
      <c r="N4" s="1018"/>
      <c r="O4" s="1019"/>
      <c r="P4" s="158"/>
      <c r="Q4" s="1026"/>
      <c r="R4" s="1026"/>
      <c r="S4" s="1026"/>
      <c r="T4" s="1026"/>
      <c r="U4" s="1026"/>
      <c r="V4" s="1026"/>
      <c r="W4" s="1026"/>
      <c r="X4" s="1027"/>
      <c r="Y4" s="1004" t="s">
        <v>12</v>
      </c>
      <c r="Z4" s="1005"/>
      <c r="AA4" s="1006"/>
      <c r="AB4" s="551"/>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2">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1" t="s">
        <v>54</v>
      </c>
      <c r="Z5" s="1001"/>
      <c r="AA5" s="1002"/>
      <c r="AB5" s="522"/>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2">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2">
      <c r="A7" s="901" t="s">
        <v>526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2">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2">
      <c r="A9" s="512" t="s">
        <v>491</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8"/>
      <c r="Z9" s="410"/>
      <c r="AA9" s="411"/>
      <c r="AB9" s="1012" t="s">
        <v>11</v>
      </c>
      <c r="AC9" s="1013"/>
      <c r="AD9" s="1014"/>
      <c r="AE9" s="1000" t="s">
        <v>357</v>
      </c>
      <c r="AF9" s="1000"/>
      <c r="AG9" s="1000"/>
      <c r="AH9" s="1000"/>
      <c r="AI9" s="1000" t="s">
        <v>363</v>
      </c>
      <c r="AJ9" s="1000"/>
      <c r="AK9" s="1000"/>
      <c r="AL9" s="1000"/>
      <c r="AM9" s="1000" t="s">
        <v>471</v>
      </c>
      <c r="AN9" s="1000"/>
      <c r="AO9" s="1000"/>
      <c r="AP9" s="458"/>
      <c r="AQ9" s="173" t="s">
        <v>355</v>
      </c>
      <c r="AR9" s="166"/>
      <c r="AS9" s="166"/>
      <c r="AT9" s="167"/>
      <c r="AU9" s="371" t="s">
        <v>253</v>
      </c>
      <c r="AV9" s="371"/>
      <c r="AW9" s="371"/>
      <c r="AX9" s="372"/>
    </row>
    <row r="10" spans="1:50" ht="18.75" customHeight="1" x14ac:dyDescent="0.2">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2">
      <c r="A11" s="515"/>
      <c r="B11" s="513"/>
      <c r="C11" s="513"/>
      <c r="D11" s="513"/>
      <c r="E11" s="513"/>
      <c r="F11" s="514"/>
      <c r="G11" s="540"/>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1"/>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2">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2"/>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2">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2">
      <c r="A14" s="901" t="s">
        <v>526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2">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2">
      <c r="A16" s="512" t="s">
        <v>491</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8"/>
      <c r="Z16" s="410"/>
      <c r="AA16" s="411"/>
      <c r="AB16" s="1012" t="s">
        <v>11</v>
      </c>
      <c r="AC16" s="1013"/>
      <c r="AD16" s="1014"/>
      <c r="AE16" s="1000" t="s">
        <v>357</v>
      </c>
      <c r="AF16" s="1000"/>
      <c r="AG16" s="1000"/>
      <c r="AH16" s="1000"/>
      <c r="AI16" s="1000" t="s">
        <v>363</v>
      </c>
      <c r="AJ16" s="1000"/>
      <c r="AK16" s="1000"/>
      <c r="AL16" s="1000"/>
      <c r="AM16" s="1000" t="s">
        <v>471</v>
      </c>
      <c r="AN16" s="1000"/>
      <c r="AO16" s="1000"/>
      <c r="AP16" s="458"/>
      <c r="AQ16" s="173" t="s">
        <v>355</v>
      </c>
      <c r="AR16" s="166"/>
      <c r="AS16" s="166"/>
      <c r="AT16" s="167"/>
      <c r="AU16" s="371" t="s">
        <v>253</v>
      </c>
      <c r="AV16" s="371"/>
      <c r="AW16" s="371"/>
      <c r="AX16" s="372"/>
    </row>
    <row r="17" spans="1:50" ht="18.75" customHeight="1" x14ac:dyDescent="0.2">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2">
      <c r="A18" s="515"/>
      <c r="B18" s="513"/>
      <c r="C18" s="513"/>
      <c r="D18" s="513"/>
      <c r="E18" s="513"/>
      <c r="F18" s="514"/>
      <c r="G18" s="540"/>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1"/>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2">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2"/>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2">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2">
      <c r="A21" s="901" t="s">
        <v>526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2">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2">
      <c r="A23" s="512" t="s">
        <v>491</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8"/>
      <c r="Z23" s="410"/>
      <c r="AA23" s="411"/>
      <c r="AB23" s="1012" t="s">
        <v>11</v>
      </c>
      <c r="AC23" s="1013"/>
      <c r="AD23" s="1014"/>
      <c r="AE23" s="1000" t="s">
        <v>357</v>
      </c>
      <c r="AF23" s="1000"/>
      <c r="AG23" s="1000"/>
      <c r="AH23" s="1000"/>
      <c r="AI23" s="1000" t="s">
        <v>363</v>
      </c>
      <c r="AJ23" s="1000"/>
      <c r="AK23" s="1000"/>
      <c r="AL23" s="1000"/>
      <c r="AM23" s="1000" t="s">
        <v>471</v>
      </c>
      <c r="AN23" s="1000"/>
      <c r="AO23" s="1000"/>
      <c r="AP23" s="458"/>
      <c r="AQ23" s="173" t="s">
        <v>355</v>
      </c>
      <c r="AR23" s="166"/>
      <c r="AS23" s="166"/>
      <c r="AT23" s="167"/>
      <c r="AU23" s="371" t="s">
        <v>253</v>
      </c>
      <c r="AV23" s="371"/>
      <c r="AW23" s="371"/>
      <c r="AX23" s="372"/>
    </row>
    <row r="24" spans="1:50" ht="18.75" customHeight="1" x14ac:dyDescent="0.2">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2">
      <c r="A25" s="515"/>
      <c r="B25" s="513"/>
      <c r="C25" s="513"/>
      <c r="D25" s="513"/>
      <c r="E25" s="513"/>
      <c r="F25" s="514"/>
      <c r="G25" s="540"/>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1"/>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2">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2"/>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2">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2">
      <c r="A28" s="901" t="s">
        <v>526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2">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2">
      <c r="A30" s="512" t="s">
        <v>491</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8"/>
      <c r="Z30" s="410"/>
      <c r="AA30" s="411"/>
      <c r="AB30" s="1012" t="s">
        <v>11</v>
      </c>
      <c r="AC30" s="1013"/>
      <c r="AD30" s="1014"/>
      <c r="AE30" s="1000" t="s">
        <v>357</v>
      </c>
      <c r="AF30" s="1000"/>
      <c r="AG30" s="1000"/>
      <c r="AH30" s="1000"/>
      <c r="AI30" s="1000" t="s">
        <v>363</v>
      </c>
      <c r="AJ30" s="1000"/>
      <c r="AK30" s="1000"/>
      <c r="AL30" s="1000"/>
      <c r="AM30" s="1000" t="s">
        <v>471</v>
      </c>
      <c r="AN30" s="1000"/>
      <c r="AO30" s="1000"/>
      <c r="AP30" s="458"/>
      <c r="AQ30" s="173" t="s">
        <v>355</v>
      </c>
      <c r="AR30" s="166"/>
      <c r="AS30" s="166"/>
      <c r="AT30" s="167"/>
      <c r="AU30" s="371" t="s">
        <v>253</v>
      </c>
      <c r="AV30" s="371"/>
      <c r="AW30" s="371"/>
      <c r="AX30" s="372"/>
    </row>
    <row r="31" spans="1:50" ht="18.75" customHeight="1" x14ac:dyDescent="0.2">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2">
      <c r="A32" s="515"/>
      <c r="B32" s="513"/>
      <c r="C32" s="513"/>
      <c r="D32" s="513"/>
      <c r="E32" s="513"/>
      <c r="F32" s="514"/>
      <c r="G32" s="540"/>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1"/>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2">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2"/>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2">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2">
      <c r="A35" s="901" t="s">
        <v>526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2">
      <c r="A37" s="512" t="s">
        <v>491</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8"/>
      <c r="Z37" s="410"/>
      <c r="AA37" s="411"/>
      <c r="AB37" s="1012" t="s">
        <v>11</v>
      </c>
      <c r="AC37" s="1013"/>
      <c r="AD37" s="1014"/>
      <c r="AE37" s="1000" t="s">
        <v>357</v>
      </c>
      <c r="AF37" s="1000"/>
      <c r="AG37" s="1000"/>
      <c r="AH37" s="1000"/>
      <c r="AI37" s="1000" t="s">
        <v>363</v>
      </c>
      <c r="AJ37" s="1000"/>
      <c r="AK37" s="1000"/>
      <c r="AL37" s="1000"/>
      <c r="AM37" s="1000" t="s">
        <v>471</v>
      </c>
      <c r="AN37" s="1000"/>
      <c r="AO37" s="1000"/>
      <c r="AP37" s="458"/>
      <c r="AQ37" s="173" t="s">
        <v>355</v>
      </c>
      <c r="AR37" s="166"/>
      <c r="AS37" s="166"/>
      <c r="AT37" s="167"/>
      <c r="AU37" s="371" t="s">
        <v>253</v>
      </c>
      <c r="AV37" s="371"/>
      <c r="AW37" s="371"/>
      <c r="AX37" s="372"/>
    </row>
    <row r="38" spans="1:50" ht="18.75" customHeight="1" x14ac:dyDescent="0.2">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2">
      <c r="A39" s="515"/>
      <c r="B39" s="513"/>
      <c r="C39" s="513"/>
      <c r="D39" s="513"/>
      <c r="E39" s="513"/>
      <c r="F39" s="514"/>
      <c r="G39" s="540"/>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1"/>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2">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2"/>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2">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2">
      <c r="A42" s="901" t="s">
        <v>526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2">
      <c r="A44" s="512" t="s">
        <v>491</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8"/>
      <c r="Z44" s="410"/>
      <c r="AA44" s="411"/>
      <c r="AB44" s="1012" t="s">
        <v>11</v>
      </c>
      <c r="AC44" s="1013"/>
      <c r="AD44" s="1014"/>
      <c r="AE44" s="1000" t="s">
        <v>357</v>
      </c>
      <c r="AF44" s="1000"/>
      <c r="AG44" s="1000"/>
      <c r="AH44" s="1000"/>
      <c r="AI44" s="1000" t="s">
        <v>363</v>
      </c>
      <c r="AJ44" s="1000"/>
      <c r="AK44" s="1000"/>
      <c r="AL44" s="1000"/>
      <c r="AM44" s="1000" t="s">
        <v>471</v>
      </c>
      <c r="AN44" s="1000"/>
      <c r="AO44" s="1000"/>
      <c r="AP44" s="458"/>
      <c r="AQ44" s="173" t="s">
        <v>355</v>
      </c>
      <c r="AR44" s="166"/>
      <c r="AS44" s="166"/>
      <c r="AT44" s="167"/>
      <c r="AU44" s="371" t="s">
        <v>253</v>
      </c>
      <c r="AV44" s="371"/>
      <c r="AW44" s="371"/>
      <c r="AX44" s="372"/>
    </row>
    <row r="45" spans="1:50" ht="18.75" customHeight="1" x14ac:dyDescent="0.2">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2">
      <c r="A46" s="515"/>
      <c r="B46" s="513"/>
      <c r="C46" s="513"/>
      <c r="D46" s="513"/>
      <c r="E46" s="513"/>
      <c r="F46" s="514"/>
      <c r="G46" s="540"/>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1"/>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2">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2"/>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2">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2">
      <c r="A49" s="901" t="s">
        <v>526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2">
      <c r="A51" s="512" t="s">
        <v>491</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8"/>
      <c r="Z51" s="410"/>
      <c r="AA51" s="411"/>
      <c r="AB51" s="458" t="s">
        <v>11</v>
      </c>
      <c r="AC51" s="1013"/>
      <c r="AD51" s="1014"/>
      <c r="AE51" s="1000" t="s">
        <v>357</v>
      </c>
      <c r="AF51" s="1000"/>
      <c r="AG51" s="1000"/>
      <c r="AH51" s="1000"/>
      <c r="AI51" s="1000" t="s">
        <v>363</v>
      </c>
      <c r="AJ51" s="1000"/>
      <c r="AK51" s="1000"/>
      <c r="AL51" s="1000"/>
      <c r="AM51" s="1000" t="s">
        <v>471</v>
      </c>
      <c r="AN51" s="1000"/>
      <c r="AO51" s="1000"/>
      <c r="AP51" s="458"/>
      <c r="AQ51" s="173" t="s">
        <v>355</v>
      </c>
      <c r="AR51" s="166"/>
      <c r="AS51" s="166"/>
      <c r="AT51" s="167"/>
      <c r="AU51" s="371" t="s">
        <v>253</v>
      </c>
      <c r="AV51" s="371"/>
      <c r="AW51" s="371"/>
      <c r="AX51" s="372"/>
    </row>
    <row r="52" spans="1:50" ht="18.75" customHeight="1" x14ac:dyDescent="0.2">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2">
      <c r="A53" s="515"/>
      <c r="B53" s="513"/>
      <c r="C53" s="513"/>
      <c r="D53" s="513"/>
      <c r="E53" s="513"/>
      <c r="F53" s="514"/>
      <c r="G53" s="540"/>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1"/>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2">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2"/>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2">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2">
      <c r="A56" s="901" t="s">
        <v>526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2">
      <c r="A58" s="512" t="s">
        <v>491</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8"/>
      <c r="Z58" s="410"/>
      <c r="AA58" s="411"/>
      <c r="AB58" s="1012" t="s">
        <v>11</v>
      </c>
      <c r="AC58" s="1013"/>
      <c r="AD58" s="1014"/>
      <c r="AE58" s="1000" t="s">
        <v>357</v>
      </c>
      <c r="AF58" s="1000"/>
      <c r="AG58" s="1000"/>
      <c r="AH58" s="1000"/>
      <c r="AI58" s="1000" t="s">
        <v>363</v>
      </c>
      <c r="AJ58" s="1000"/>
      <c r="AK58" s="1000"/>
      <c r="AL58" s="1000"/>
      <c r="AM58" s="1000" t="s">
        <v>471</v>
      </c>
      <c r="AN58" s="1000"/>
      <c r="AO58" s="1000"/>
      <c r="AP58" s="458"/>
      <c r="AQ58" s="173" t="s">
        <v>355</v>
      </c>
      <c r="AR58" s="166"/>
      <c r="AS58" s="166"/>
      <c r="AT58" s="167"/>
      <c r="AU58" s="371" t="s">
        <v>253</v>
      </c>
      <c r="AV58" s="371"/>
      <c r="AW58" s="371"/>
      <c r="AX58" s="372"/>
    </row>
    <row r="59" spans="1:50" ht="18.75" customHeight="1" x14ac:dyDescent="0.2">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2">
      <c r="A60" s="515"/>
      <c r="B60" s="513"/>
      <c r="C60" s="513"/>
      <c r="D60" s="513"/>
      <c r="E60" s="513"/>
      <c r="F60" s="514"/>
      <c r="G60" s="540"/>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1"/>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2">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2"/>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2">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2">
      <c r="A63" s="901" t="s">
        <v>526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2">
      <c r="A65" s="512" t="s">
        <v>491</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8"/>
      <c r="Z65" s="410"/>
      <c r="AA65" s="411"/>
      <c r="AB65" s="1012" t="s">
        <v>11</v>
      </c>
      <c r="AC65" s="1013"/>
      <c r="AD65" s="1014"/>
      <c r="AE65" s="1000" t="s">
        <v>357</v>
      </c>
      <c r="AF65" s="1000"/>
      <c r="AG65" s="1000"/>
      <c r="AH65" s="1000"/>
      <c r="AI65" s="1000" t="s">
        <v>363</v>
      </c>
      <c r="AJ65" s="1000"/>
      <c r="AK65" s="1000"/>
      <c r="AL65" s="1000"/>
      <c r="AM65" s="1000" t="s">
        <v>471</v>
      </c>
      <c r="AN65" s="1000"/>
      <c r="AO65" s="1000"/>
      <c r="AP65" s="458"/>
      <c r="AQ65" s="173" t="s">
        <v>355</v>
      </c>
      <c r="AR65" s="166"/>
      <c r="AS65" s="166"/>
      <c r="AT65" s="167"/>
      <c r="AU65" s="371" t="s">
        <v>253</v>
      </c>
      <c r="AV65" s="371"/>
      <c r="AW65" s="371"/>
      <c r="AX65" s="372"/>
    </row>
    <row r="66" spans="1:50" ht="18.75" customHeight="1" x14ac:dyDescent="0.2">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2">
      <c r="A67" s="515"/>
      <c r="B67" s="513"/>
      <c r="C67" s="513"/>
      <c r="D67" s="513"/>
      <c r="E67" s="513"/>
      <c r="F67" s="514"/>
      <c r="G67" s="540"/>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1"/>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2">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2"/>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2">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2">
      <c r="A70" s="901" t="s">
        <v>526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5">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C57" sqref="AC57:AG57"/>
    </sheetView>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7" t="s">
        <v>28</v>
      </c>
      <c r="B2" s="1038"/>
      <c r="C2" s="1038"/>
      <c r="D2" s="1038"/>
      <c r="E2" s="1038"/>
      <c r="F2" s="1039"/>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2">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2">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2">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2">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2">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2">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2">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2">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2">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2">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2">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5">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2">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2">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2">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2">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2">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2">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2">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2">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2">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2">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2">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2">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5">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2">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2">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2">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2">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2">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2">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2">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2">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2">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2">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2">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2">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5">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2">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2">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2">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2">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2">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2">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2">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2">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2">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2">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2">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2">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5">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5"/>
    <row r="55" spans="1:50" ht="30" customHeight="1" x14ac:dyDescent="0.2">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2">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2">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2">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2">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2">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2">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2">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2">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2">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2">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2">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5">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2">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2">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2">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2">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2">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2">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2">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2">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2">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2">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2">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2">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5">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2">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2">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2">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2">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2">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2">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2">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2">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2">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2">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2">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2">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5">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2">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2">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2">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2">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2">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2">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2">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2">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2">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2">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2">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2">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5">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5"/>
    <row r="108" spans="1:50" ht="30" customHeight="1" x14ac:dyDescent="0.2">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2">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2">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2">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2">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2">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2">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2">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2">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2">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2">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2">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5">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2">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2">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2">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2">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2">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2">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2">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2">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2">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2">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2">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2">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5">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2">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2">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2">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2">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2">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2">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2">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2">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2">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2">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2">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2">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5">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2">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2">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2">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2">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2">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2">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2">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2">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2">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2">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2">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2">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5">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5"/>
    <row r="161" spans="1:50" ht="30" customHeight="1" x14ac:dyDescent="0.2">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2">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2">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2">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2">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2">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2">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2">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2">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2">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2">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2">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5">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2">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2">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2">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2">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2">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2">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2">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2">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2">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2">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2">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2">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5">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2">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2">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2">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2">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2">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2">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2">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2">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2">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2">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2">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2">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5">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2">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2">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2">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2">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2">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2">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2">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2">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2">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2">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2">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2">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5">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5"/>
    <row r="214" spans="1:50" ht="30" customHeight="1" x14ac:dyDescent="0.2">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2">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2">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2">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2">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2">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2">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2">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2">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2">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2">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2">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5">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2">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2">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2">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2">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2">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2">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2">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2">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2">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2">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2">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2">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5">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2">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2">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2">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2">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2">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2">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2">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2">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2">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2">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2">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2">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5">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2">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2">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2">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2">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2">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2">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2">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2">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2">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2">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2">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2">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5">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2">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2">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2">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2">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2">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2">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2">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2">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2">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2">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2">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2">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2">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2">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2">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2">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2">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2">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2">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2">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2">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2">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2">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2">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2">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2">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2">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2">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2">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2">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2">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2">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2">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2">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2">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2">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2">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2">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2">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2">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2">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2">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2">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2">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2">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2">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2">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2">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2">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2">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2">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2">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2">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2">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2">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2">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2">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2">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2">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2">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2">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2">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2">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2">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2">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2">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2">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2">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2">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2">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2">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2">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2">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2">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2">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2">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2">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2">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2">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2">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2">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2">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2">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2">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2">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2">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2">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2">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2">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2">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2">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2">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2">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2">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2">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2">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2">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2">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2">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2">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2">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2">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2">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2">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2">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2">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2">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2">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2">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2">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2">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2">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2">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2">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2">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2">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2">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2">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2">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2">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2">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2">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2">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2">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2">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2">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2">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2">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2">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2">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2">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2">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2">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2">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2">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2">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2">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2">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2">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2">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2">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2">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2">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2">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2">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2">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2">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2">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2">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2">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2">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2">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2">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2">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2">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2">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2">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2">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2">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2">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2">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2">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2">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2">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2">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2">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2">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2">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2">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2">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2">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2">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2">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2">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2">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2">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2">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2">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2">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2">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2">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2">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2">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2">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2">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2">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2">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2">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2">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2">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2">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2">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2">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2">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2">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2">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2">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2">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2">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2">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2">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2">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2">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2">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2">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2">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2">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2">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2">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2">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2">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2">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2">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2">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2">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2">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2">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2">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2">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2">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2">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2">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2">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2">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2">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2">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2">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2">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2">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2">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2">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2">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2">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2">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2">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2">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2">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2">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2">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2">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2">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2">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2">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2">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2">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2">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2">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2">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2">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2">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2">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2">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2">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2">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2">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2">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2">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2">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2">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2">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2">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2">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2">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2">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2">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2">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2">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2">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2">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2">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2">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2">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2">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2">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2">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2">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2">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2">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2">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2">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2">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2">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2">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2">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2">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2">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2">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2">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2">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2">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2">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2">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2">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2">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2">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2">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2">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2">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2">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2">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2">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2">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2">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2">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2">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2">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2">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2">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2">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2">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2">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2">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2">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2">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2">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2">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2">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2">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2">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2">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2">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2">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2">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2">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2">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2">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2">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2">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2">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2">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2">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2">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2">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2">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2">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2">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2">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2">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2">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2">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2">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2">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2">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2">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2">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2">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2">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2">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2">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2">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2">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2">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2">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2">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2">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2">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2">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2">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2">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2">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2">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2">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2">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2">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2">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2">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2">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2">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2">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2">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2">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2">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2">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2">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2">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2">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2">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2">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2">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2">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2">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2">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2">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2">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2">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2">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2">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2">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2">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2">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2">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2">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2">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2">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2">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2">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2">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2">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2">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2">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2">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2">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2">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2">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2">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2">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2">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2">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2">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2">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2">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2">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2">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2">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2">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2">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2">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2">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2">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2">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2">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2">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2">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2">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2">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2">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2">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2">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2">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2">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2">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2">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2">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2">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2">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2">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2">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2">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2">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2">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2">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2">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2">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2">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2">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2">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2">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2">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2">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2">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2">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2">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2">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2">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2">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2">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2">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2">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2">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2">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2">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2">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2">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2">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2">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2">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2">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2">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2">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2">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2">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2">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2">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2">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2">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2">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2">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2">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2">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2">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2">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2">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2">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2">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2">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2">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2">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2">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2">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2">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2">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2">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2">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2">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2">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2">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2">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2">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2">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2">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2">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2">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2">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2">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2">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2">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2">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2">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2">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2">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2">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2">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2">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2">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2">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2">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2">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2">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2">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2">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2">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2">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2">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2">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2">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2">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2">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2">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2">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2">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2">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2">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2">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2">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2">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2">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2">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2">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2">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2">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2">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2">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2">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2">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2">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2">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2">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2">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2">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2">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2">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2">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2">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2">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2">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2">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2">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2">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2">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2">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2">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2">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2">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2">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2">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2">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2">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2">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2">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2">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2">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2">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2">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2">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2">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2">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2">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2">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2">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2">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2">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2">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2">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2">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2">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2">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2">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2">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2">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2">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2">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2">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2">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2">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2">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2">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2">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2">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2">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2">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2">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2">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2">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2">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2">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2">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2">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2">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2">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2">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2">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2">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2">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2">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2">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2">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2">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2">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2">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2">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2">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2">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2">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2">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2">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2">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2">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2">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2">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2">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2">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2">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2">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2">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2">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2">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2">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2">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2">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2">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2">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2">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2">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2">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2">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2">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2">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2">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2">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2">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2">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2">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2">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2">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2">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2">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2">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2">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2">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2">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2">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2">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2">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2">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2">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2">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2">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2">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2">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2">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2">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2">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2">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2">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2">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2">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2">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2">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2">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2">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2">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2">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2">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2">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2">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2">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2">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2">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2">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2">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2">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2">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2">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2">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2">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2">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2">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2">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2">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2">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2">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2">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2">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2">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2">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2">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2">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2">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2">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2">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2">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2">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2">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2">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2">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2">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2">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2">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2">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2">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2">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2">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2">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2">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2">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2">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2">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2">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2">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2">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2">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2">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2">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2">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2">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2">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2">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2">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2">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2">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2">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2">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2">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2">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2">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2">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2">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2">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2">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2">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2">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2">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2">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2">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2">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2">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2">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2">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2">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2">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2">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2">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2">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2">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2">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2">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2">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2">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2">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2">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2">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2">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2">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2">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2">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2">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2">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2">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2">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2">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2">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2">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2">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2">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2">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2">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2">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2">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2">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2">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2">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2">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2">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2">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2">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2">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2">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2">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2">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2">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2">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2">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2">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2">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2">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2">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2">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2">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2">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2">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2">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2">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2">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2">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2">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2">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2">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2">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2">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2">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2">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2">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2">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2">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2">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2">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2">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2">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2">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2">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2">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2">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2">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2">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2">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2">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2">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2">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2">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2">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2">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2">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2">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2">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2">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2">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2">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2">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2">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2">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2">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2">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2">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2">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2">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2">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2">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2">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2">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2">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2">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2">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2">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2">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2">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2">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2">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2">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2">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2">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2">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2">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2">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2">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2">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2">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2">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2">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2">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2">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2">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2">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2">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2">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2">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2">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2">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2">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2">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2">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2">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2">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2">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2">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2">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2">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2">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2">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2">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2">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2">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2">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2">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2">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2">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2">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2">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2">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2">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2">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2">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2">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2">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2">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2">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2">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2">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2">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2">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2">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2">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2">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2">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2">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2">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2">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2">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2">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2">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2">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2">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2">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2">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2">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2">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2">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2">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2">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2">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2">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2">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2">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2">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2">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2">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2">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2">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2">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2">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2">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2">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2">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2">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2">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2">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2">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2">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2">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2">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2">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2">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2">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2">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2">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2">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2">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2">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2">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2">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2">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2">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2">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2">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2">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2">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2">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2">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2">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2">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2">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2">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2">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2">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2">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2">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2">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2">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2">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2">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2">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2">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2">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2">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2">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2">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2">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2">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2">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2">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2">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2">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2">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2">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2">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2">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2">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2">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2">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2">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2">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2">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2">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2">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2">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2">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2">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2">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2">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2">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2">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2">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2">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2">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2">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2">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2">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2">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2">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2">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2">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2">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2">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2">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2">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2">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2">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2">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2">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2">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2">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2">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2">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2">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2">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2">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2">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2">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2">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2">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2">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2">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2">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2">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2">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2">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2">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2">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2">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2">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2">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2">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2">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2">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2">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2">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2">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2">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2">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2">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2">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2">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2">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2">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2">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2">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2">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2">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2">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2">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2">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2">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2">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2">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2">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2">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2">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2">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2">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2">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2">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2">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2">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2">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2">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2">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2">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2">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2">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2">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2">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2">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2">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2">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2">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2">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2">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2">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2">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2">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2">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2">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2">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2">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2">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2">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2">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2">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2">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2">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2">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2">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2">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2">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2">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2">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2">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2">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2">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2">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2">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2">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2">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2">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2">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2">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2">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2">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2">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2">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2">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2">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2">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2">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2">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2">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2">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2">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2">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2">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2">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2">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2">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2">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2">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2">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2">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2">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2">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2">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2">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2">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2">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2">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2">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2">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2">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2">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2">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2">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2">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2">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2">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2">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2">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2">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2">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2">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2">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2">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2">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2">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2">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2">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2">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2">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2">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2">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2">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2">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2">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2">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2">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2">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2">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2">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2">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2">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2">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2">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2">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ユーザ</cp:lastModifiedBy>
  <cp:lastPrinted>2020-12-08T02:14:08Z</cp:lastPrinted>
  <dcterms:created xsi:type="dcterms:W3CDTF">2012-03-13T00:50:25Z</dcterms:created>
  <dcterms:modified xsi:type="dcterms:W3CDTF">2020-12-09T08:08:40Z</dcterms:modified>
</cp:coreProperties>
</file>