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3_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670" windowHeight="7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<sst xmlns="http://schemas.openxmlformats.org/spreadsheetml/2006/main" count="2942" uniqueCount="647">
  <si>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</si>
  <si>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</si>
  <si>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</si>
  <si>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</si>
  <si>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</si>
  <si>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</si>
  <si>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</si>
  <si>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</si>
  <si>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</si>
  <si>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</si>
  <si>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</si>
  <si>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</si>
  <si>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</si>
  <si>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</si>
  <si>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</si>
  <si>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</si>
  <si>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</si>
  <si>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</si>
  <si>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</si>
  <si>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</si>
  <si>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</si>
  <si>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</si>
  <si>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</si>
  <si>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</si>
  <si>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</si>
  <si>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</si>
  <si>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</si>
  <si>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</si>
  <si>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</si>
  <si>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</si>
  <si>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</si>
  <si>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</si>
  <si>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</si>
  <si>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</si>
  <si>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</si>
  <si>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</si>
  <si>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</si>
  <si>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</si>
  <si>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</si>
  <si>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</si>
  <si>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</si>
  <si>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</si>
  <si>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</si>
  <si>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</si>
  <si>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</si>
  <si>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</si>
  <si>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</si>
  <si>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</si>
  <si>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</si>
  <si>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</si>
  <si>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</si>
  <si>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</si>
  <si>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</si>
  <si>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</si>
  <si>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</si>
  <si>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</si>
  <si>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</si>
  <si>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</si>
  <si>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</si>
  <si>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</si>
  <si>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</si>
  <si>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</si>
  <si>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</si>
  <si>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</si>
  <si>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</si>
  <si>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</si>
  <si>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</si>
  <si>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</si>
  <si>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</si>
  <si>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</si>
  <si>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</si>
  <si>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</si>
  <si>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</si>
  <si>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</si>
  <si>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</si>
  <si>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</si>
  <si>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</si>
  <si>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</si>
  <si>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</si>
  <si>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</si>
  <si>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</si>
  <si>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</si>
  <si>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</si>
  <si>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</si>
  <si>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</si>
  <si>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</si>
  <si>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</si>
  <si>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</si>
  <si>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</si>
  <si>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</si>
  <si>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</si>
  <si>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</si>
  <si>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</si>
  <si>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</si>
  <si>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</si>
  <si>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</si>
  <si>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</si>
  <si>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</si>
  <si>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</si>
  <si>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</si>
  <si>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</si>
  <si>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</si>
  <si>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</si>
  <si>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</si>
  <si>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</si>
  <si>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</si>
  <si>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</si>
  <si>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</si>
  <si>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</si>
  <si>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</si>
  <si>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</si>
  <si>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</si>
  <si>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</si>
  <si>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</si>
  <si>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</si>
  <si>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</si>
  <si>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</si>
  <si>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</si>
  <si>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</si>
  <si>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</si>
  <si>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</si>
  <si>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</si>
  <si>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</si>
  <si>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</si>
  <si>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</si>
  <si>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</si>
  <si>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</si>
  <si>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</si>
  <si>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</si>
  <si>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</si>
  <si>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</si>
  <si>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</si>
  <si>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</si>
  <si>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</si>
  <si>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</si>
  <si>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</si>
  <si>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</si>
  <si>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</si>
  <si>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</si>
  <si>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</si>
  <si>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</si>
  <si>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</si>
  <si>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</si>
  <si>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</si>
  <si>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</si>
  <si>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</si>
  <si>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</si>
  <si>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</si>
  <si>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</si>
  <si>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</si>
  <si>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</si>
  <si>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</si>
  <si>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</si>
  <si>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</si>
  <si>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</si>
  <si>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</si>
  <si>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</si>
  <si>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</si>
  <si>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</si>
  <si>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</si>
  <si>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</si>
  <si>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</si>
  <si>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</si>
  <si>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</si>
  <si>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</si>
  <si>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</si>
  <si>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</si>
  <si>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</si>
  <si>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</si>
  <si>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</si>
  <si>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</si>
  <si>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</si>
  <si>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</si>
  <si>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</si>
  <si>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</si>
  <si>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</si>
  <si>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</si>
  <si>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</si>
  <si>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</si>
  <si>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</si>
  <si>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</si>
  <si>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</si>
  <si>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</si>
  <si>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</si>
  <si>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</si>
  <si>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</si>
  <si>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</si>
  <si>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</si>
  <si>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</si>
  <si>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</si>
  <si>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</si>
  <si>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</si>
  <si>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</si>
  <si>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</si>
  <si>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</si>
  <si>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</si>
  <si>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</si>
  <si>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</si>
  <si>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</si>
  <si>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</si>
  <si>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</si>
  <si>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</si>
  <si>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</si>
  <si>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</si>
  <si>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</si>
  <si>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</si>
  <si>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</si>
  <si>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</si>
  <si>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</si>
  <si>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</si>
  <si>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</si>
  <si>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</si>
  <si>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</si>
  <si>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</si>
  <si>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</si>
  <si>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</si>
  <si>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</si>
  <si>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</si>
  <si>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</si>
  <si>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</si>
  <si>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</si>
  <si>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</si>
  <si>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</si>
  <si>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</si>
  <si>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</si>
  <si>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</si>
  <si>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</si>
  <si>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</si>
  <si>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</si>
  <si>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</si>
  <si>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</si>
  <si>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</si>
  <si>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</si>
  <si>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</si>
  <si>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</si>
  <si>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</si>
  <si>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</si>
  <si>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</si>
  <si>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</si>
  <si>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</si>
  <si>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</si>
  <si>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</si>
  <si>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</si>
  <si>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</si>
  <si>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</si>
  <si>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</si>
  <si>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</si>
  <si>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</si>
  <si>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</si>
  <si>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</si>
  <si>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</si>
  <si>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</si>
  <si>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</si>
  <si>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</si>
  <si>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</si>
  <si>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</si>
  <si>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</si>
  <si>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</si>
  <si>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</si>
  <si>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</si>
  <si>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</si>
  <si>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</si>
  <si>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</si>
  <si>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</si>
  <si>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</si>
  <si>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</si>
  <si>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</si>
  <si>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</si>
  <si>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</si>
  <si>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</si>
  <si>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</si>
  <si>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</si>
  <si>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</si>
  <si>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</si>
  <si>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</si>
  <si>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</si>
  <si>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</si>
  <si>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</si>
  <si>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</si>
  <si>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</si>
  <si>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</si>
  <si>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</si>
  <si>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</si>
  <si>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</si>
  <si>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</si>
  <si>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</si>
  <si>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</si>
  <si>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</si>
  <si>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</si>
  <si>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</si>
  <si>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</si>
  <si>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</si>
  <si>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</si>
  <si>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</si>
  <si>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</si>
  <si>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</si>
  <si>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</si>
  <si>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</si>
  <si>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</si>
  <si>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</si>
  <si>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</si>
  <si>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</si>
  <si>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</si>
  <si>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</si>
  <si>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</si>
  <si>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</si>
  <si>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</si>
  <si>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</si>
  <si>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</si>
  <si>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</si>
  <si>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</si>
  <si>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</si>
  <si>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</si>
  <si>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</si>
  <si>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</si>
  <si>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</si>
  <si>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</si>
  <si>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</si>
  <si>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</si>
  <si>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</si>
  <si>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</si>
  <si>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</si>
  <si>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</si>
  <si>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</si>
  <si>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</si>
  <si>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</si>
  <si>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</si>
  <si>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</si>
  <si>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</si>
  <si>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</si>
  <si>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</si>
  <si>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</si>
  <si>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</si>
  <si>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</si>
  <si>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</si>
  <si>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</si>
  <si>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</si>
  <si>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</si>
  <si>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</si>
  <si>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</si>
  <si>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</si>
  <si>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</si>
  <si>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</si>
  <si>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</si>
  <si>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</si>
  <si>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</si>
  <si>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</si>
  <si>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</si>
  <si>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</si>
  <si>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</si>
  <si>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</si>
  <si>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</si>
  <si>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</si>
  <si>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</si>
  <si>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</si>
  <si>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</si>
  <si>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</si>
  <si>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</si>
  <si>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</si>
  <si>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</si>
  <si>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</si>
  <si>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</si>
  <si>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</si>
  <si>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</si>
  <si>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</si>
  <si>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</si>
  <si>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</si>
  <si>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</si>
  <si>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</si>
  <si>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</si>
  <si>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</si>
  <si>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</si>
  <si>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</si>
  <si>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</si>
  <si>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</si>
  <si>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</si>
  <si>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</si>
  <si>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</si>
  <si>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</si>
  <si>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</si>
  <si>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</si>
  <si>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</si>
  <si>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</si>
  <si>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</si>
  <si>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</si>
  <si>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</si>
  <si>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</si>
  <si>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</si>
  <si>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</si>
  <si>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</si>
  <si>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</si>
  <si>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</si>
  <si>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</si>
  <si>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</si>
  <si>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</si>
  <si>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</si>
  <si>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</si>
  <si>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</si>
  <si>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</si>
  <si>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</si>
  <si>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</si>
  <si>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</si>
  <si>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</si>
  <si>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</si>
  <si>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</si>
  <si>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</si>
  <si>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</si>
  <si>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</si>
  <si>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</si>
  <si>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</si>
  <si>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</si>
  <si>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</si>
  <si>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</si>
  <si>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</si>
  <si>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</si>
  <si>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</si>
  <si>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</si>
  <si>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</si>
  <si>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</si>
  <si>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</si>
  <si>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</si>
  <si>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</si>
  <si>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</si>
  <si>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</si>
  <si>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</si>
  <si>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</si>
  <si>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</si>
  <si>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</si>
  <si>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</si>
  <si>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</si>
  <si>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</si>
  <si>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</si>
  <si>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</si>
  <si>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</si>
  <si>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</si>
  <si>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</si>
  <si>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</si>
  <si>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</si>
  <si>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</si>
  <si>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</si>
  <si>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</si>
  <si>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</si>
  <si>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</si>
  <si>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</si>
  <si>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</si>
  <si>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</si>
  <si>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</si>
  <si>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</si>
  <si>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</si>
  <si>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</si>
  <si>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</si>
  <si>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</si>
  <si>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</si>
  <si>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</si>
  <si>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</si>
  <si>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</si>
  <si>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</si>
  <si>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</si>
  <si>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</si>
  <si>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</si>
  <si>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</si>
  <si>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</si>
  <si>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</si>
  <si>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</si>
  <si>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</si>
  <si>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</si>
  <si>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</si>
  <si>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</si>
  <si>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</si>
  <si>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</si>
  <si>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</si>
  <si>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</si>
  <si>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</si>
  <si>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</si>
  <si>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</si>
  <si>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</si>
  <si>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</si>
  <si>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</si>
  <si>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</si>
  <si>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</si>
  <si>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</si>
  <si>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</si>
  <si>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</si>
  <si>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</si>
  <si>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</si>
  <si>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</si>
  <si>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</si>
  <si>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</si>
  <si>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</si>
  <si>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</si>
  <si>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</si>
  <si>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</si>
  <si>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</si>
  <si>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</si>
  <si>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</si>
  <si>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</si>
  <si>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</si>
  <si>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</si>
  <si>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</si>
  <si>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</si>
  <si>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</si>
  <si>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</si>
  <si>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</si>
  <si>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</si>
  <si>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</si>
  <si>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</si>
  <si>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</si>
  <si>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</si>
  <si>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</si>
  <si>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</si>
  <si>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</si>
  <si>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</si>
  <si>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</si>
  <si>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</si>
  <si>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</si>
  <si>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</si>
  <si>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</si>
  <si>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</si>
  <si>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</si>
  <si>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</si>
  <si>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</si>
  <si>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</si>
  <si>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</si>
  <si>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</si>
  <si>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</si>
  <si>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</si>
  <si>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</si>
  <si>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</si>
  <si>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</si>
  <si>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</si>
  <si>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</si>
  <si>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</si>
  <si>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</si>
  <si>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</si>
  <si>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</si>
  <si>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</si>
  <si>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</si>
  <si>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</si>
  <si>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</si>
  <si>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</si>
  <si>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</si>
  <si>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</si>
  <si>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</si>
  <si>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</si>
  <si>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</si>
  <si>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</si>
  <si>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</si>
  <si>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</si>
  <si>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金融庁</t>
  </si>
  <si>
    <t>（外部有識者点検対象外）</t>
    <phoneticPr fontId="5"/>
  </si>
  <si>
    <t>監査監督機関国際フォーラム(IFIAR)拠出金等</t>
    <phoneticPr fontId="5"/>
  </si>
  <si>
    <t>IFIAR戦略企画本部IFIAR戦略企画室</t>
    <rPh sb="5" eb="7">
      <t>センリャク</t>
    </rPh>
    <rPh sb="7" eb="9">
      <t>キカク</t>
    </rPh>
    <rPh sb="9" eb="11">
      <t>ホンブ</t>
    </rPh>
    <rPh sb="16" eb="18">
      <t>センリャク</t>
    </rPh>
    <rPh sb="18" eb="21">
      <t>キカクシツ</t>
    </rPh>
    <phoneticPr fontId="5"/>
  </si>
  <si>
    <t>長岡　隆</t>
    <rPh sb="0" eb="2">
      <t>ナガオカ</t>
    </rPh>
    <rPh sb="3" eb="4">
      <t>タカシ</t>
    </rPh>
    <phoneticPr fontId="5"/>
  </si>
  <si>
    <t>○</t>
  </si>
  <si>
    <t>-</t>
    <phoneticPr fontId="5"/>
  </si>
  <si>
    <t>『日本再興戦略2016』（平成28年6月2日閣議決定）
『未来投資戦略2017』（平成29年6月9日閣議決定）</t>
    <phoneticPr fontId="5"/>
  </si>
  <si>
    <t>多国間の監査協力ネットワークの拠点として我が国の国際的なプレゼンスを高め、監査品質の維持・向上に向けた国際的な協力関係の構築・充実に資する。</t>
    <phoneticPr fontId="5"/>
  </si>
  <si>
    <t>-</t>
    <phoneticPr fontId="5"/>
  </si>
  <si>
    <t>-</t>
    <phoneticPr fontId="5"/>
  </si>
  <si>
    <t>-</t>
    <phoneticPr fontId="5"/>
  </si>
  <si>
    <t>-</t>
    <phoneticPr fontId="5"/>
  </si>
  <si>
    <t>監査監督機関国際フォーラム拠出金</t>
    <phoneticPr fontId="5"/>
  </si>
  <si>
    <t>金融に関する国際的な基準策定等に積極的に参画し、日本のプレゼンスを高め、国際協調に貢献していく</t>
    <phoneticPr fontId="5"/>
  </si>
  <si>
    <t>（29年４～12月実績）IFIAR Annual Report 2017（IFIARウェブサイト　30年５月１日公表）
（30年１～３月実績）内部資料</t>
    <rPh sb="63" eb="64">
      <t>ネン</t>
    </rPh>
    <rPh sb="67" eb="68">
      <t>ガツ</t>
    </rPh>
    <rPh sb="68" eb="70">
      <t>ジッセキ</t>
    </rPh>
    <phoneticPr fontId="5"/>
  </si>
  <si>
    <t>回</t>
    <rPh sb="0" eb="1">
      <t>カイ</t>
    </rPh>
    <phoneticPr fontId="5"/>
  </si>
  <si>
    <t>-</t>
    <phoneticPr fontId="5"/>
  </si>
  <si>
    <t>-</t>
    <phoneticPr fontId="5"/>
  </si>
  <si>
    <t>代表理事会のホスト回数</t>
    <rPh sb="9" eb="11">
      <t>カイスウ</t>
    </rPh>
    <phoneticPr fontId="5"/>
  </si>
  <si>
    <t>・Outcomes Plenary Meeting April 2017（IFIARウェブサイト　29年4月6日公表）</t>
    <phoneticPr fontId="5"/>
  </si>
  <si>
    <t>-</t>
    <phoneticPr fontId="5"/>
  </si>
  <si>
    <t>-</t>
    <phoneticPr fontId="5"/>
  </si>
  <si>
    <t>事務局が円滑に運営されること</t>
    <phoneticPr fontId="5"/>
  </si>
  <si>
    <t>（29年４～12月実績）IFIAR Annual Report 2017（IFIARウェブサイト　30年５月１日公表）
（30年１～３月実績）内部資料</t>
    <phoneticPr fontId="5"/>
  </si>
  <si>
    <t>IFIAR事務局の開設準備</t>
    <phoneticPr fontId="5"/>
  </si>
  <si>
    <t>平成29年４月に事務局が開設されること</t>
    <phoneticPr fontId="5"/>
  </si>
  <si>
    <t>・「監査監督機関国際フォーラム（IFIAR）事務局開設について～我が国初となるグローバルな金融関係国際機関の本部～」（金融庁ウェブサイト　29年）
・Outcomes Plenary Meeting April 2017（IFIARウェブサイト　29年4月6日公表）</t>
    <rPh sb="2" eb="4">
      <t>カンサ</t>
    </rPh>
    <rPh sb="4" eb="6">
      <t>カントク</t>
    </rPh>
    <rPh sb="6" eb="8">
      <t>キカン</t>
    </rPh>
    <rPh sb="8" eb="10">
      <t>コクサイ</t>
    </rPh>
    <rPh sb="22" eb="25">
      <t>ジムキョク</t>
    </rPh>
    <rPh sb="25" eb="27">
      <t>カイセツ</t>
    </rPh>
    <rPh sb="32" eb="33">
      <t>ワ</t>
    </rPh>
    <rPh sb="34" eb="35">
      <t>クニ</t>
    </rPh>
    <rPh sb="35" eb="36">
      <t>ハツ</t>
    </rPh>
    <rPh sb="45" eb="47">
      <t>キンユウ</t>
    </rPh>
    <rPh sb="47" eb="49">
      <t>カンケイ</t>
    </rPh>
    <rPh sb="49" eb="51">
      <t>コクサイ</t>
    </rPh>
    <rPh sb="51" eb="53">
      <t>キカン</t>
    </rPh>
    <rPh sb="54" eb="56">
      <t>ホンブ</t>
    </rPh>
    <rPh sb="59" eb="61">
      <t>キンユウ</t>
    </rPh>
    <rPh sb="61" eb="62">
      <t>チョウ</t>
    </rPh>
    <rPh sb="71" eb="72">
      <t>ネン</t>
    </rPh>
    <rPh sb="125" eb="126">
      <t>ネン</t>
    </rPh>
    <rPh sb="127" eb="128">
      <t>ガツ</t>
    </rPh>
    <rPh sb="129" eb="130">
      <t>ニチ</t>
    </rPh>
    <rPh sb="130" eb="132">
      <t>コウヒョウ</t>
    </rPh>
    <phoneticPr fontId="5"/>
  </si>
  <si>
    <t>-</t>
    <phoneticPr fontId="5"/>
  </si>
  <si>
    <t>IFIAR事務局において日本人職員が勤務すること</t>
    <rPh sb="5" eb="8">
      <t>ジムキョク</t>
    </rPh>
    <rPh sb="12" eb="15">
      <t>ニホンジン</t>
    </rPh>
    <rPh sb="15" eb="17">
      <t>ショクイン</t>
    </rPh>
    <rPh sb="18" eb="20">
      <t>キンム</t>
    </rPh>
    <phoneticPr fontId="5"/>
  </si>
  <si>
    <t>IFIARにおける日本人職員数</t>
    <rPh sb="9" eb="12">
      <t>ニホンジン</t>
    </rPh>
    <rPh sb="12" eb="15">
      <t>ショクインスウ</t>
    </rPh>
    <phoneticPr fontId="5"/>
  </si>
  <si>
    <t>内部資料</t>
    <phoneticPr fontId="5"/>
  </si>
  <si>
    <t>人</t>
    <rPh sb="0" eb="1">
      <t>ニン</t>
    </rPh>
    <phoneticPr fontId="5"/>
  </si>
  <si>
    <t>-</t>
    <phoneticPr fontId="5"/>
  </si>
  <si>
    <t>事務局招致国としての責務に係る拠出金の負担実施件数</t>
    <phoneticPr fontId="5"/>
  </si>
  <si>
    <t>代表理事会及び関連会合のホスト回数</t>
    <rPh sb="15" eb="17">
      <t>カイスウ</t>
    </rPh>
    <phoneticPr fontId="5"/>
  </si>
  <si>
    <t>国際機関本会合及び開所式のホスト回数</t>
    <rPh sb="16" eb="18">
      <t>カイスウ</t>
    </rPh>
    <phoneticPr fontId="5"/>
  </si>
  <si>
    <t>IFIAR事務局への職員派遣数</t>
    <rPh sb="14" eb="15">
      <t>カズ</t>
    </rPh>
    <phoneticPr fontId="5"/>
  </si>
  <si>
    <t>監査監督機関国際フォーラム会議開催庁費／会議ホスト回数　　　　　　　　　　　　　　</t>
    <rPh sb="0" eb="2">
      <t>カンサ</t>
    </rPh>
    <rPh sb="2" eb="4">
      <t>カントク</t>
    </rPh>
    <rPh sb="4" eb="6">
      <t>キカン</t>
    </rPh>
    <rPh sb="6" eb="8">
      <t>コクサイ</t>
    </rPh>
    <rPh sb="13" eb="15">
      <t>カイギ</t>
    </rPh>
    <rPh sb="15" eb="17">
      <t>カイサイ</t>
    </rPh>
    <rPh sb="17" eb="18">
      <t>チョウ</t>
    </rPh>
    <rPh sb="18" eb="19">
      <t>ヒ</t>
    </rPh>
    <rPh sb="20" eb="22">
      <t>カイギ</t>
    </rPh>
    <rPh sb="25" eb="27">
      <t>カイスウ</t>
    </rPh>
    <phoneticPr fontId="5"/>
  </si>
  <si>
    <t>件</t>
    <rPh sb="0" eb="1">
      <t>ケン</t>
    </rPh>
    <phoneticPr fontId="5"/>
  </si>
  <si>
    <t>万円</t>
    <rPh sb="0" eb="2">
      <t>マンエン</t>
    </rPh>
    <phoneticPr fontId="5"/>
  </si>
  <si>
    <t>会議開催庁費/会議ホスト回数</t>
    <rPh sb="0" eb="2">
      <t>カイギ</t>
    </rPh>
    <rPh sb="2" eb="4">
      <t>カイサイ</t>
    </rPh>
    <rPh sb="4" eb="5">
      <t>チョウ</t>
    </rPh>
    <rPh sb="5" eb="6">
      <t>ヒ</t>
    </rPh>
    <rPh sb="7" eb="9">
      <t>カイギ</t>
    </rPh>
    <rPh sb="12" eb="14">
      <t>カイスウ</t>
    </rPh>
    <phoneticPr fontId="5"/>
  </si>
  <si>
    <t>-</t>
    <phoneticPr fontId="5"/>
  </si>
  <si>
    <t>-</t>
    <phoneticPr fontId="5"/>
  </si>
  <si>
    <t>ー</t>
    <phoneticPr fontId="5"/>
  </si>
  <si>
    <t>ー</t>
    <phoneticPr fontId="5"/>
  </si>
  <si>
    <t>41/1</t>
    <phoneticPr fontId="5"/>
  </si>
  <si>
    <t>2/1</t>
    <phoneticPr fontId="5"/>
  </si>
  <si>
    <t>監査監督機関国際フォーラム拠出金／事務局の誘致</t>
    <phoneticPr fontId="5"/>
  </si>
  <si>
    <t>拠出金額/事務局が日本にあること（１）</t>
    <rPh sb="0" eb="2">
      <t>キョシュツ</t>
    </rPh>
    <rPh sb="2" eb="4">
      <t>キンガク</t>
    </rPh>
    <phoneticPr fontId="5"/>
  </si>
  <si>
    <t>-</t>
    <phoneticPr fontId="5"/>
  </si>
  <si>
    <t>-</t>
    <phoneticPr fontId="5"/>
  </si>
  <si>
    <t>85/1</t>
    <phoneticPr fontId="5"/>
  </si>
  <si>
    <t>有</t>
  </si>
  <si>
    <t>無</t>
  </si>
  <si>
    <t>‐</t>
  </si>
  <si>
    <t>『未来投資戦略2017』における「東京国際金融センター構想の推進」に向けた取組みの一環であり、我が国の国際的なプレゼンスを高め、また東京の国際金融センターとしての地位を向上させると考えられ、国民や社会のニーズを反映していると考える。</t>
    <rPh sb="112" eb="113">
      <t>カンガ</t>
    </rPh>
    <phoneticPr fontId="5"/>
  </si>
  <si>
    <t>IFIARは各国の監査監督当局が参加する国際組織であり、日本からは金融庁及び公認会計士・監査審査会が参加している。また、IFIARでは、監査品質の維持・向上に向けた各国監査監督当局の国際的な協力関係の構築・充実を目的とした活動が行われている。以上のことから、地方自治体や民間等に委ねることができない事業であると考える。</t>
    <rPh sb="155" eb="156">
      <t>カンガ</t>
    </rPh>
    <phoneticPr fontId="5"/>
  </si>
  <si>
    <t>IFIARはグローバルな監査品質の向上を目的とした国際機関であり、その本部となる事務局を東京に設置することは事業の目的に資するものと考える。
また、『未来投資戦略2017』において「東京国際金融センター構想の推進」に向けた取組みの一環として明記されており、優先度の高い事業であると考える。</t>
    <rPh sb="66" eb="67">
      <t>カンガ</t>
    </rPh>
    <rPh sb="140" eb="141">
      <t>カンガ</t>
    </rPh>
    <phoneticPr fontId="5"/>
  </si>
  <si>
    <t>本会合等の開催経費はホスト国が負担することが一般的であり、受益者である国際機関との負担関係は妥当であると考える。</t>
    <rPh sb="3" eb="4">
      <t>トウ</t>
    </rPh>
    <rPh sb="52" eb="53">
      <t>カンガ</t>
    </rPh>
    <phoneticPr fontId="5"/>
  </si>
  <si>
    <t>IFIAR事務局開所式及びIFIAR本会合開催経費に関する単位当たりコストの水準について、過去に行われた類似規模の国際会議開催経費を参照する等十分な検討がなされており、妥当な水準と考える。</t>
    <rPh sb="90" eb="91">
      <t>カンガ</t>
    </rPh>
    <phoneticPr fontId="5"/>
  </si>
  <si>
    <t>IFIARの予算について、全加盟国による予算承認手続きが行われるほか、事務局から会計報告が行われており、費目・使途は真に必要なものに限定されていると考える。</t>
    <rPh sb="6" eb="8">
      <t>ヨサン</t>
    </rPh>
    <rPh sb="13" eb="14">
      <t>ゼン</t>
    </rPh>
    <rPh sb="14" eb="17">
      <t>カメイコク</t>
    </rPh>
    <rPh sb="20" eb="22">
      <t>ヨサン</t>
    </rPh>
    <rPh sb="22" eb="24">
      <t>ショウニン</t>
    </rPh>
    <rPh sb="24" eb="26">
      <t>テツヅ</t>
    </rPh>
    <rPh sb="28" eb="29">
      <t>オコナ</t>
    </rPh>
    <rPh sb="35" eb="38">
      <t>ジムキョク</t>
    </rPh>
    <rPh sb="40" eb="42">
      <t>カイケイ</t>
    </rPh>
    <rPh sb="42" eb="44">
      <t>ホウコク</t>
    </rPh>
    <rPh sb="45" eb="46">
      <t>オコナ</t>
    </rPh>
    <rPh sb="74" eb="75">
      <t>カンガ</t>
    </rPh>
    <phoneticPr fontId="5"/>
  </si>
  <si>
    <t>-</t>
    <phoneticPr fontId="5"/>
  </si>
  <si>
    <t>事務局招致国としての責務に係る拠出金を適切に支出し、IFIAR事務局の開設やその後の円滑な運営を実現しており、目標に見合った実績をあげていると考える。</t>
    <phoneticPr fontId="5"/>
  </si>
  <si>
    <t>事務局招致国としての責務に係る拠出金を適切に支出し、予定通り平成29年４月に本会合及び事務局開所式を行った。</t>
    <rPh sb="43" eb="46">
      <t>ジムキョク</t>
    </rPh>
    <phoneticPr fontId="5"/>
  </si>
  <si>
    <t>新28-0004</t>
    <phoneticPr fontId="5"/>
  </si>
  <si>
    <t>20</t>
    <phoneticPr fontId="5"/>
  </si>
  <si>
    <t>A.監査監督機関国際フォーラム（IFIAR）</t>
    <phoneticPr fontId="5"/>
  </si>
  <si>
    <t>B.（株）コングレ</t>
    <rPh sb="3" eb="4">
      <t>カブ</t>
    </rPh>
    <phoneticPr fontId="5"/>
  </si>
  <si>
    <t>事務運営費</t>
    <rPh sb="0" eb="2">
      <t>ジム</t>
    </rPh>
    <rPh sb="2" eb="5">
      <t>ウンエイヒ</t>
    </rPh>
    <phoneticPr fontId="5"/>
  </si>
  <si>
    <t>監査監督機関国際フォーラム（IFIAR）事務運営費</t>
    <phoneticPr fontId="5"/>
  </si>
  <si>
    <t>会議運営費</t>
    <rPh sb="0" eb="2">
      <t>カイギ</t>
    </rPh>
    <rPh sb="2" eb="5">
      <t>ウンエイヒ</t>
    </rPh>
    <phoneticPr fontId="5"/>
  </si>
  <si>
    <t>IFIAR事務局開所式・IFIAR本会合運営費</t>
    <rPh sb="20" eb="23">
      <t>ウンエイヒ</t>
    </rPh>
    <phoneticPr fontId="5"/>
  </si>
  <si>
    <t>一般社団法人監査監督機関国際フォーラム</t>
    <rPh sb="0" eb="2">
      <t>イッパン</t>
    </rPh>
    <rPh sb="2" eb="4">
      <t>シャダン</t>
    </rPh>
    <rPh sb="4" eb="6">
      <t>ホウジン</t>
    </rPh>
    <phoneticPr fontId="5"/>
  </si>
  <si>
    <t>拠出金</t>
    <rPh sb="0" eb="3">
      <t>キョシュツキン</t>
    </rPh>
    <phoneticPr fontId="5"/>
  </si>
  <si>
    <t>（株）コングレ</t>
    <rPh sb="1" eb="2">
      <t>カブ</t>
    </rPh>
    <phoneticPr fontId="5"/>
  </si>
  <si>
    <t>（株）ベストホスピタリティーネットワーク</t>
    <phoneticPr fontId="5"/>
  </si>
  <si>
    <t>（株）イースト</t>
    <phoneticPr fontId="5"/>
  </si>
  <si>
    <t>IFIAR事務局開所式及びIFIAR本会合の実施に係る包括的な会議準備・運営業務</t>
    <rPh sb="38" eb="40">
      <t>ギョウム</t>
    </rPh>
    <phoneticPr fontId="5"/>
  </si>
  <si>
    <t>IFIAR本会合等会場借料</t>
    <phoneticPr fontId="5"/>
  </si>
  <si>
    <t>-</t>
    <phoneticPr fontId="5"/>
  </si>
  <si>
    <t>-</t>
    <phoneticPr fontId="5"/>
  </si>
  <si>
    <t>総合政策局</t>
    <rPh sb="0" eb="2">
      <t>ソウゴウ</t>
    </rPh>
    <rPh sb="2" eb="4">
      <t>セイサク</t>
    </rPh>
    <rPh sb="4" eb="5">
      <t>キョク</t>
    </rPh>
    <phoneticPr fontId="5"/>
  </si>
  <si>
    <t>○29年度の会議準備・運営業務受託業者の選定に当たっては、業務の性質上、28年度の準備業務受託業者が本業務を引き続き行うことが、最も合理的であると考えられたものの、本業務を履行可能な者が他に存在しないとは言い切れないことから、透明性が高い公募により応募者を募った。この結果、参加申込みのあった１者を支出先として決定した。
○IFIAR本会合等の会場借上に関する支出先の選定は、随意契約（企画競争）にて行った。この結果、１者から企画書の提出があり、審査委員による企画書の審査結果を踏まえ、支出先を決定した。</t>
    <rPh sb="3" eb="5">
      <t>ネンド</t>
    </rPh>
    <rPh sb="6" eb="8">
      <t>カイギ</t>
    </rPh>
    <rPh sb="8" eb="9">
      <t>ジュン</t>
    </rPh>
    <rPh sb="9" eb="10">
      <t>ビ</t>
    </rPh>
    <rPh sb="11" eb="13">
      <t>ウンエイ</t>
    </rPh>
    <rPh sb="23" eb="24">
      <t>ア</t>
    </rPh>
    <rPh sb="29" eb="31">
      <t>ギョウム</t>
    </rPh>
    <rPh sb="32" eb="35">
      <t>セイシツジョウ</t>
    </rPh>
    <rPh sb="38" eb="40">
      <t>ネンド</t>
    </rPh>
    <rPh sb="41" eb="42">
      <t>ジュン</t>
    </rPh>
    <rPh sb="42" eb="43">
      <t>ビ</t>
    </rPh>
    <rPh sb="43" eb="45">
      <t>ギョウム</t>
    </rPh>
    <rPh sb="45" eb="47">
      <t>ジュタク</t>
    </rPh>
    <rPh sb="47" eb="49">
      <t>ギョウシャ</t>
    </rPh>
    <rPh sb="134" eb="136">
      <t>ケッカ</t>
    </rPh>
    <rPh sb="137" eb="139">
      <t>サンカ</t>
    </rPh>
    <rPh sb="139" eb="141">
      <t>モウシコミ</t>
    </rPh>
    <rPh sb="149" eb="151">
      <t>シシュツ</t>
    </rPh>
    <rPh sb="151" eb="152">
      <t>サキ</t>
    </rPh>
    <rPh sb="155" eb="157">
      <t>ケッテイ</t>
    </rPh>
    <rPh sb="167" eb="168">
      <t>ホン</t>
    </rPh>
    <rPh sb="168" eb="170">
      <t>カイゴウ</t>
    </rPh>
    <rPh sb="170" eb="171">
      <t>トウ</t>
    </rPh>
    <rPh sb="172" eb="174">
      <t>カイジョウ</t>
    </rPh>
    <rPh sb="174" eb="176">
      <t>カリア</t>
    </rPh>
    <rPh sb="177" eb="178">
      <t>カン</t>
    </rPh>
    <rPh sb="180" eb="182">
      <t>シシュツ</t>
    </rPh>
    <rPh sb="182" eb="183">
      <t>サキ</t>
    </rPh>
    <rPh sb="184" eb="186">
      <t>センテイ</t>
    </rPh>
    <rPh sb="188" eb="190">
      <t>ズイイ</t>
    </rPh>
    <rPh sb="190" eb="192">
      <t>ケイヤク</t>
    </rPh>
    <rPh sb="193" eb="195">
      <t>キカク</t>
    </rPh>
    <rPh sb="195" eb="197">
      <t>キョウソウ</t>
    </rPh>
    <rPh sb="200" eb="201">
      <t>オコナ</t>
    </rPh>
    <rPh sb="206" eb="208">
      <t>ケッカ</t>
    </rPh>
    <rPh sb="243" eb="245">
      <t>シシュツ</t>
    </rPh>
    <rPh sb="245" eb="246">
      <t>サキ</t>
    </rPh>
    <rPh sb="247" eb="249">
      <t>ケッテイ</t>
    </rPh>
    <phoneticPr fontId="5"/>
  </si>
  <si>
    <t>庁費</t>
    <rPh sb="0" eb="1">
      <t>チョウ</t>
    </rPh>
    <rPh sb="1" eb="2">
      <t>ヒ</t>
    </rPh>
    <phoneticPr fontId="5"/>
  </si>
  <si>
    <t>我が国に本部である事務局を置く初の金融関係国際機関である監査監督機関国際フォーラム(IFIAR)の事務局開設と東京での本会合開催（平成29年４月）、その後の同事務局の円滑な運営に向け、招致国として必要な支援を行う。</t>
    <phoneticPr fontId="5"/>
  </si>
  <si>
    <t>-</t>
    <phoneticPr fontId="5"/>
  </si>
  <si>
    <t>-</t>
    <phoneticPr fontId="5"/>
  </si>
  <si>
    <t>-</t>
    <phoneticPr fontId="5"/>
  </si>
  <si>
    <t>-</t>
    <phoneticPr fontId="5"/>
  </si>
  <si>
    <t>○IFIARへの職員派遣合意に基づく拠出：6百万円
〇「新しい日本のための優先課題推進枠」93百万円</t>
    <rPh sb="8" eb="10">
      <t>ショクイン</t>
    </rPh>
    <rPh sb="10" eb="12">
      <t>ハケン</t>
    </rPh>
    <rPh sb="12" eb="14">
      <t>ゴウイ</t>
    </rPh>
    <rPh sb="15" eb="16">
      <t>モト</t>
    </rPh>
    <rPh sb="18" eb="20">
      <t>キョシュツ</t>
    </rPh>
    <rPh sb="22" eb="25">
      <t>ヒャクマンエン</t>
    </rPh>
    <rPh sb="28" eb="29">
      <t>アタラ</t>
    </rPh>
    <rPh sb="31" eb="33">
      <t>ニホン</t>
    </rPh>
    <rPh sb="37" eb="39">
      <t>ユウセン</t>
    </rPh>
    <rPh sb="39" eb="41">
      <t>カダイ</t>
    </rPh>
    <rPh sb="41" eb="43">
      <t>スイシン</t>
    </rPh>
    <rPh sb="43" eb="44">
      <t>ワク</t>
    </rPh>
    <rPh sb="47" eb="50">
      <t>ヒャクマンエン</t>
    </rPh>
    <phoneticPr fontId="5"/>
  </si>
  <si>
    <t>○ 拠出された資金が有効に活用されるよう、資金使途を確認すること。
○ 周知・広報活動については、その効果を図る成果指標を設定できないか。</t>
    <phoneticPr fontId="5"/>
  </si>
  <si>
    <t>○ 拠出された資金が有効に活用されるよう、資金使途をフォローしていくこととするが、31年度においては、IFIARへの職員派遣に係る合意に基づく出向者の給与の一部負担により拠出金の増額が見込まれることから、前年度比６百万円の増額要求を行っていく。
○ 周知・広報活動についての成果指標は、31年度に設定できるよう、年度内に検討を行う。</t>
    <rPh sb="58" eb="60">
      <t>ショクイン</t>
    </rPh>
    <rPh sb="60" eb="62">
      <t>ハケン</t>
    </rPh>
    <rPh sb="63" eb="64">
      <t>カカ</t>
    </rPh>
    <rPh sb="65" eb="67">
      <t>ゴウイ</t>
    </rPh>
    <rPh sb="68" eb="69">
      <t>モト</t>
    </rPh>
    <phoneticPr fontId="5"/>
  </si>
  <si>
    <t>IFIARにおける重要な意思決定機関である代表理事会への参加回数</t>
    <rPh sb="9" eb="11">
      <t>ジュウヨウ</t>
    </rPh>
    <rPh sb="12" eb="14">
      <t>イシ</t>
    </rPh>
    <rPh sb="14" eb="16">
      <t>ケッテイ</t>
    </rPh>
    <rPh sb="16" eb="18">
      <t>キカン</t>
    </rPh>
    <phoneticPr fontId="5"/>
  </si>
  <si>
    <t>代表理事会の年間開催回数</t>
    <rPh sb="6" eb="8">
      <t>ネンカン</t>
    </rPh>
    <phoneticPr fontId="5"/>
  </si>
  <si>
    <t>○ 本会合等の国際会議を通じ、積極的に国際機関の運営に関わるとともに、国際機関に対して効率的かつ効果的な運営・政策立案を求める。
○ また、当該機関の活動を広く国民に知ってもらうため、ウェブサイトや国内における監査のステークホルダーによる「日本IFIARネットワーク」等を活用し、監査品質の向上に向けたIFIARにおける議論を国内に対し積極的に発信する。</t>
    <phoneticPr fontId="5"/>
  </si>
  <si>
    <t>○ IFIAR事務局の招致国として、事務局開設やその後の円滑な運営に向けた支援のための拠出金を適切に支出している。
○ 我が国の国際的なプレゼンスを高め、東京の国際金融センターとしての地位を向上させるため、費用の支出や会議の開催に加えて、IFIAR代表理事会への参加（29年度：３回開催中３回）を通じて、監査品質の維持・向上に向けた議論に積極的に貢献している。</t>
    <rPh sb="77" eb="79">
      <t>トウキョウ</t>
    </rPh>
    <rPh sb="80" eb="82">
      <t>コクサイ</t>
    </rPh>
    <rPh sb="82" eb="84">
      <t>キンユウ</t>
    </rPh>
    <rPh sb="92" eb="94">
      <t>チイ</t>
    </rPh>
    <rPh sb="95" eb="97">
      <t>コウジョウ</t>
    </rPh>
    <rPh sb="103" eb="105">
      <t>ヒヨウ</t>
    </rPh>
    <rPh sb="106" eb="108">
      <t>シシュツ</t>
    </rPh>
    <rPh sb="109" eb="111">
      <t>カイギ</t>
    </rPh>
    <rPh sb="112" eb="114">
      <t>カイサイ</t>
    </rPh>
    <rPh sb="115" eb="116">
      <t>クワ</t>
    </rPh>
    <phoneticPr fontId="5"/>
  </si>
  <si>
    <t>IFIAR事務局開所式会場借料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</si>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</sst>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204104</xdr:colOff>
      <xdr:row>740</xdr:row>
      <xdr:rowOff>27214</xdr:rowOff>
    </xdr:from>
    <xdr:to>
      <xdr:col>36</xdr:col>
      <xdr:colOff>13607</xdr:colOff>
      <xdr:row>743</xdr:row>
      <xdr:rowOff>111478</xdr:rowOff>
    </xdr:to>
    <xdr:sp macro="" textlink="">
      <xdr:nvSpPr>
        <xdr:cNvPr id="2" name="正方形/長方形 1"/>
        <xdr:cNvSpPr/>
      </xdr:nvSpPr>
      <xdr:spPr>
        <a:xfrm>
          <a:off x="3204479" y="49823914"/>
          <a:ext cx="4010028" cy="114153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127</a:t>
          </a:r>
          <a:r>
            <a:rPr kumimoji="1" lang="ja-JP" altLang="en-US" sz="1400">
              <a:solidFill>
                <a:sysClr val="windowText" lastClr="000000"/>
              </a:solidFill>
              <a:latin typeface="+mn-ea"/>
              <a:ea typeface="+mn-ea"/>
            </a:rPr>
            <a:t>百万円</a:t>
          </a:r>
        </a:p>
      </xdr:txBody>
    </xdr:sp>
    <xdr:clientData/>
  </xdr:twoCellAnchor>
  <xdr:twoCellAnchor>
    <xdr:from>
      <xdr:col>8</xdr:col>
      <xdr:colOff>13607</xdr:colOff>
      <xdr:row>743</xdr:row>
      <xdr:rowOff>163728</xdr:rowOff>
    </xdr:from>
    <xdr:to>
      <xdr:col>46</xdr:col>
      <xdr:colOff>13606</xdr:colOff>
      <xdr:row>765</xdr:row>
      <xdr:rowOff>40822</xdr:rowOff>
    </xdr:to>
    <xdr:grpSp>
      <xdr:nvGrpSpPr>
        <xdr:cNvPr id="3" name="グループ化 2"/>
        <xdr:cNvGrpSpPr/>
      </xdr:nvGrpSpPr>
      <xdr:grpSpPr>
        <a:xfrm>
          <a:off x="1471346" y="47462945"/>
          <a:ext cx="6924260" cy="4802486"/>
          <a:chOff x="1646464" y="59327595"/>
          <a:chExt cx="7756071" cy="4966165"/>
        </a:xfrm>
      </xdr:grpSpPr>
      <xdr:sp macro="" textlink="">
        <xdr:nvSpPr>
          <xdr:cNvPr id="4" name="正方形/長方形 3"/>
          <xdr:cNvSpPr/>
        </xdr:nvSpPr>
        <xdr:spPr>
          <a:xfrm>
            <a:off x="1646464" y="62395702"/>
            <a:ext cx="3265719" cy="11501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Ａ．監査監督機関国際フォーラム（</a:t>
            </a:r>
            <a:r>
              <a:rPr kumimoji="1" lang="en-US" altLang="ja-JP" sz="1400">
                <a:solidFill>
                  <a:sysClr val="windowText" lastClr="000000"/>
                </a:solidFill>
                <a:latin typeface="+mj-ea"/>
                <a:ea typeface="+mj-ea"/>
              </a:rPr>
              <a:t>IFIAR</a:t>
            </a:r>
            <a:r>
              <a:rPr kumimoji="1" lang="ja-JP" altLang="en-US" sz="1400">
                <a:solidFill>
                  <a:sysClr val="windowText" lastClr="000000"/>
                </a:solidFill>
                <a:latin typeface="+mj-ea"/>
                <a:ea typeface="+mj-ea"/>
              </a:rPr>
              <a:t>）</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86</a:t>
            </a:r>
            <a:r>
              <a:rPr kumimoji="1" lang="ja-JP" altLang="en-US" sz="1400">
                <a:solidFill>
                  <a:sysClr val="windowText" lastClr="000000"/>
                </a:solidFill>
                <a:latin typeface="+mj-ea"/>
                <a:ea typeface="+mj-ea"/>
              </a:rPr>
              <a:t>百万円</a:t>
            </a:r>
          </a:p>
        </xdr:txBody>
      </xdr:sp>
      <xdr:sp macro="" textlink="">
        <xdr:nvSpPr>
          <xdr:cNvPr id="5" name="大かっこ 4"/>
          <xdr:cNvSpPr/>
        </xdr:nvSpPr>
        <xdr:spPr>
          <a:xfrm>
            <a:off x="2013863" y="63636978"/>
            <a:ext cx="2490107" cy="396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国際機関拠出金等</a:t>
            </a:r>
          </a:p>
        </xdr:txBody>
      </xdr:sp>
      <xdr:sp macro="" textlink="">
        <xdr:nvSpPr>
          <xdr:cNvPr id="6" name="正方形/長方形 5"/>
          <xdr:cNvSpPr/>
        </xdr:nvSpPr>
        <xdr:spPr>
          <a:xfrm>
            <a:off x="5715001" y="62405983"/>
            <a:ext cx="3279320" cy="11501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b="0">
                <a:solidFill>
                  <a:sysClr val="windowText" lastClr="000000"/>
                </a:solidFill>
                <a:latin typeface="+mj-ea"/>
                <a:ea typeface="+mj-ea"/>
              </a:rPr>
              <a:t>Ｂ</a:t>
            </a:r>
            <a:r>
              <a:rPr kumimoji="1" lang="ja-JP" altLang="en-US" sz="1400">
                <a:solidFill>
                  <a:sysClr val="windowText" lastClr="000000"/>
                </a:solidFill>
                <a:latin typeface="+mj-ea"/>
                <a:ea typeface="+mj-ea"/>
              </a:rPr>
              <a:t>．（株）コングレ 他２社</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41</a:t>
            </a:r>
            <a:r>
              <a:rPr kumimoji="1" lang="ja-JP" altLang="en-US" sz="1400">
                <a:solidFill>
                  <a:sysClr val="windowText" lastClr="000000"/>
                </a:solidFill>
                <a:latin typeface="+mj-ea"/>
                <a:ea typeface="+mj-ea"/>
              </a:rPr>
              <a:t>百万円</a:t>
            </a:r>
          </a:p>
        </xdr:txBody>
      </xdr:sp>
      <xdr:sp macro="" textlink="">
        <xdr:nvSpPr>
          <xdr:cNvPr id="7" name="大かっこ 6"/>
          <xdr:cNvSpPr/>
        </xdr:nvSpPr>
        <xdr:spPr>
          <a:xfrm>
            <a:off x="5279570" y="63600235"/>
            <a:ext cx="4122965" cy="693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IFIAR</a:t>
            </a:r>
            <a:r>
              <a:rPr kumimoji="1" lang="ja-JP" altLang="en-US" sz="1400"/>
              <a:t>事務局開所式及び</a:t>
            </a:r>
            <a:r>
              <a:rPr kumimoji="1" lang="en-US" altLang="ja-JP" sz="1400"/>
              <a:t>IFIAR</a:t>
            </a:r>
            <a:r>
              <a:rPr kumimoji="1" lang="ja-JP" altLang="en-US" sz="1400"/>
              <a:t>本会合開催経費</a:t>
            </a:r>
            <a:endParaRPr kumimoji="1" lang="en-US" altLang="ja-JP" sz="1400"/>
          </a:p>
          <a:p>
            <a:pPr algn="ctr"/>
            <a:r>
              <a:rPr kumimoji="1" lang="ja-JP" altLang="en-US" sz="1400"/>
              <a:t>（会議準備・運営業務委託費、会場借料等）</a:t>
            </a:r>
          </a:p>
        </xdr:txBody>
      </xdr:sp>
      <xdr:grpSp>
        <xdr:nvGrpSpPr>
          <xdr:cNvPr id="8" name="グループ化 7"/>
          <xdr:cNvGrpSpPr/>
        </xdr:nvGrpSpPr>
        <xdr:grpSpPr>
          <a:xfrm>
            <a:off x="3279321" y="60091765"/>
            <a:ext cx="4082143" cy="1872595"/>
            <a:chOff x="3279321" y="60091765"/>
            <a:chExt cx="4082143" cy="1872595"/>
          </a:xfrm>
        </xdr:grpSpPr>
        <xdr:cxnSp macro="">
          <xdr:nvCxnSpPr>
            <xdr:cNvPr id="11" name="直線矢印コネクタ 10"/>
            <xdr:cNvCxnSpPr/>
          </xdr:nvCxnSpPr>
          <xdr:spPr>
            <a:xfrm>
              <a:off x="3279326" y="60698441"/>
              <a:ext cx="149" cy="125231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7355413" y="60687858"/>
              <a:ext cx="3154" cy="127650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279321" y="60687867"/>
              <a:ext cx="4082143"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5315100" y="60091765"/>
              <a:ext cx="2269" cy="606676"/>
            </a:xfrm>
            <a:prstGeom prst="line">
              <a:avLst/>
            </a:prstGeom>
            <a:ln w="25400"/>
          </xdr:spPr>
          <xdr:style>
            <a:lnRef idx="1">
              <a:schemeClr val="dk1"/>
            </a:lnRef>
            <a:fillRef idx="0">
              <a:schemeClr val="dk1"/>
            </a:fillRef>
            <a:effectRef idx="0">
              <a:schemeClr val="dk1"/>
            </a:effectRef>
            <a:fontRef idx="minor">
              <a:schemeClr val="tx1"/>
            </a:fontRef>
          </xdr:style>
        </xdr:cxnSp>
      </xdr:grpSp>
      <xdr:sp macro="" textlink="">
        <xdr:nvSpPr>
          <xdr:cNvPr id="9" name="大かっこ 8"/>
          <xdr:cNvSpPr/>
        </xdr:nvSpPr>
        <xdr:spPr>
          <a:xfrm>
            <a:off x="3279321" y="59327595"/>
            <a:ext cx="4068536" cy="693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・監査監督機関国際フォーラム拠出金</a:t>
            </a:r>
            <a:endParaRPr kumimoji="1" lang="en-US" altLang="ja-JP" sz="1400"/>
          </a:p>
          <a:p>
            <a:pPr algn="ctr"/>
            <a:r>
              <a:rPr kumimoji="1" lang="ja-JP" altLang="en-US" sz="1400"/>
              <a:t>・監査監督機関国際フォーラム会議開催庁費</a:t>
            </a:r>
            <a:endParaRPr kumimoji="1" lang="en-US" altLang="ja-JP" sz="1400"/>
          </a:p>
          <a:p>
            <a:pPr algn="ctr"/>
            <a:endParaRPr kumimoji="1" lang="ja-JP" altLang="en-US" sz="1400"/>
          </a:p>
        </xdr:txBody>
      </xdr:sp>
      <xdr:sp macro="" textlink="">
        <xdr:nvSpPr>
          <xdr:cNvPr id="10" name="大かっこ 9"/>
          <xdr:cNvSpPr/>
        </xdr:nvSpPr>
        <xdr:spPr>
          <a:xfrm>
            <a:off x="6109608" y="61976905"/>
            <a:ext cx="2490107" cy="39674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a:t>
            </a:r>
            <a:r>
              <a:rPr kumimoji="1" lang="ja-JP" altLang="en-US" sz="1400"/>
              <a:t>随意契約（公募）等</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37" zoomScale="115" zoomScaleNormal="75" zoomScaleSheetLayoutView="115" zoomScalePageLayoutView="85" workbookViewId="0">
      <selection activeCell="G119" sqref="G119:X12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20</v>
      </c>
      <c r="AT2" s="938"/>
      <c r="AU2" s="938"/>
      <c r="AV2" s="52" t="str">
        <f>IF(AW2="", "", "-")</f>
        <v/>
      </c>
      <c r="AW2" s="909"/>
      <c r="AX2" s="909"/>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24"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5.75" customHeight="1" x14ac:dyDescent="0.2">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28.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7.25" customHeight="1" x14ac:dyDescent="0.2">
      <c r="A10" s="659" t="s">
        <v>30</v>
      </c>
      <c r="B10" s="660"/>
      <c r="C10" s="660"/>
      <c r="D10" s="660"/>
      <c r="E10" s="660"/>
      <c r="F10" s="660"/>
      <c r="G10" s="753" t="s">
        <v>633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1.5" customHeight="1" x14ac:dyDescent="0.2">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v>68</v>
      </c>
      <c r="X13" s="657"/>
      <c r="Y13" s="657"/>
      <c r="Z13" s="657"/>
      <c r="AA13" s="657"/>
      <c r="AB13" s="657"/>
      <c r="AC13" s="658"/>
      <c r="AD13" s="656">
        <v>127</v>
      </c>
      <c r="AE13" s="657"/>
      <c r="AF13" s="657"/>
      <c r="AG13" s="657"/>
      <c r="AH13" s="657"/>
      <c r="AI13" s="657"/>
      <c r="AJ13" s="658"/>
      <c r="AK13" s="656">
        <v>87</v>
      </c>
      <c r="AL13" s="657"/>
      <c r="AM13" s="657"/>
      <c r="AN13" s="657"/>
      <c r="AO13" s="657"/>
      <c r="AP13" s="657"/>
      <c r="AQ13" s="658"/>
      <c r="AR13" s="917">
        <v>93</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v>73</v>
      </c>
      <c r="X14" s="657"/>
      <c r="Y14" s="657"/>
      <c r="Z14" s="657"/>
      <c r="AA14" s="657"/>
      <c r="AB14" s="657"/>
      <c r="AC14" s="658"/>
      <c r="AD14" s="656" t="s">
        <v>559</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559</v>
      </c>
      <c r="X15" s="657"/>
      <c r="Y15" s="657"/>
      <c r="Z15" s="657"/>
      <c r="AA15" s="657"/>
      <c r="AB15" s="657"/>
      <c r="AC15" s="658"/>
      <c r="AD15" s="656" t="s">
        <v>558</v>
      </c>
      <c r="AE15" s="657"/>
      <c r="AF15" s="657"/>
      <c r="AG15" s="657"/>
      <c r="AH15" s="657"/>
      <c r="AI15" s="657"/>
      <c r="AJ15" s="658"/>
      <c r="AK15" s="656" t="s">
        <v>559</v>
      </c>
      <c r="AL15" s="657"/>
      <c r="AM15" s="657"/>
      <c r="AN15" s="657"/>
      <c r="AO15" s="657"/>
      <c r="AP15" s="657"/>
      <c r="AQ15" s="658"/>
      <c r="AR15" s="656" t="s">
        <v>560</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559</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v>3</v>
      </c>
      <c r="Q17" s="657"/>
      <c r="R17" s="657"/>
      <c r="S17" s="657"/>
      <c r="T17" s="657"/>
      <c r="U17" s="657"/>
      <c r="V17" s="658"/>
      <c r="W17" s="656">
        <v>12</v>
      </c>
      <c r="X17" s="657"/>
      <c r="Y17" s="657"/>
      <c r="Z17" s="657"/>
      <c r="AA17" s="657"/>
      <c r="AB17" s="657"/>
      <c r="AC17" s="658"/>
      <c r="AD17" s="656" t="s">
        <v>558</v>
      </c>
      <c r="AE17" s="657"/>
      <c r="AF17" s="657"/>
      <c r="AG17" s="657"/>
      <c r="AH17" s="657"/>
      <c r="AI17" s="657"/>
      <c r="AJ17" s="658"/>
      <c r="AK17" s="656">
        <v>6</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3</v>
      </c>
      <c r="Q18" s="878"/>
      <c r="R18" s="878"/>
      <c r="S18" s="878"/>
      <c r="T18" s="878"/>
      <c r="U18" s="878"/>
      <c r="V18" s="879"/>
      <c r="W18" s="877">
        <f>SUM(W13:AC17)</f>
        <v>153</v>
      </c>
      <c r="X18" s="878"/>
      <c r="Y18" s="878"/>
      <c r="Z18" s="878"/>
      <c r="AA18" s="878"/>
      <c r="AB18" s="878"/>
      <c r="AC18" s="879"/>
      <c r="AD18" s="877">
        <f>SUM(AD13:AJ17)</f>
        <v>127</v>
      </c>
      <c r="AE18" s="878"/>
      <c r="AF18" s="878"/>
      <c r="AG18" s="878"/>
      <c r="AH18" s="878"/>
      <c r="AI18" s="878"/>
      <c r="AJ18" s="879"/>
      <c r="AK18" s="877">
        <f>SUM(AK13:AQ17)</f>
        <v>93</v>
      </c>
      <c r="AL18" s="878"/>
      <c r="AM18" s="878"/>
      <c r="AN18" s="878"/>
      <c r="AO18" s="878"/>
      <c r="AP18" s="878"/>
      <c r="AQ18" s="879"/>
      <c r="AR18" s="877">
        <f>SUM(AR13:AX17)</f>
        <v>93</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3</v>
      </c>
      <c r="Q19" s="657"/>
      <c r="R19" s="657"/>
      <c r="S19" s="657"/>
      <c r="T19" s="657"/>
      <c r="U19" s="657"/>
      <c r="V19" s="658"/>
      <c r="W19" s="656">
        <v>140</v>
      </c>
      <c r="X19" s="657"/>
      <c r="Y19" s="657"/>
      <c r="Z19" s="657"/>
      <c r="AA19" s="657"/>
      <c r="AB19" s="657"/>
      <c r="AC19" s="658"/>
      <c r="AD19" s="656">
        <v>126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0.91503267973856206</v>
      </c>
      <c r="X20" s="311"/>
      <c r="Y20" s="311"/>
      <c r="Z20" s="311"/>
      <c r="AA20" s="311"/>
      <c r="AB20" s="311"/>
      <c r="AC20" s="311"/>
      <c r="AD20" s="311">
        <f t="shared" ref="AD20" si="1">IF(AD18=0, "-", SUM(AD19)/AD18)</f>
        <v>0.99212598425196852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0.99290780141843971</v>
      </c>
      <c r="X21" s="311"/>
      <c r="Y21" s="311"/>
      <c r="Z21" s="311"/>
      <c r="AA21" s="311"/>
      <c r="AB21" s="311"/>
      <c r="AC21" s="311"/>
      <c r="AD21" s="311">
        <f t="shared" ref="AD21" si="3">IF(AD19=0, "-", SUM(AD19)/SUM(AD13,AD14))</f>
        <v>0.99212598425196852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3.75" customHeight="1" x14ac:dyDescent="0.2">
      <c r="A23" s="965"/>
      <c r="B23" s="966"/>
      <c r="C23" s="966"/>
      <c r="D23" s="966"/>
      <c r="E23" s="966"/>
      <c r="F23" s="967"/>
      <c r="G23" s="950" t="s">
        <v>561</v>
      </c>
      <c r="H23" s="951"/>
      <c r="I23" s="951"/>
      <c r="J23" s="951"/>
      <c r="K23" s="951"/>
      <c r="L23" s="951"/>
      <c r="M23" s="951"/>
      <c r="N23" s="951"/>
      <c r="O23" s="952"/>
      <c r="P23" s="917">
        <v>86</v>
      </c>
      <c r="Q23" s="918"/>
      <c r="R23" s="918"/>
      <c r="S23" s="918"/>
      <c r="T23" s="918"/>
      <c r="U23" s="918"/>
      <c r="V23" s="935"/>
      <c r="W23" s="917">
        <v>92</v>
      </c>
      <c r="X23" s="918"/>
      <c r="Y23" s="918"/>
      <c r="Z23" s="918"/>
      <c r="AA23" s="918"/>
      <c r="AB23" s="918"/>
      <c r="AC23" s="935"/>
      <c r="AD23" s="972" t="s">
        <v>638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1" customHeight="1" x14ac:dyDescent="0.2">
      <c r="A24" s="965"/>
      <c r="B24" s="966"/>
      <c r="C24" s="966"/>
      <c r="D24" s="966"/>
      <c r="E24" s="966"/>
      <c r="F24" s="967"/>
      <c r="G24" s="953" t="s">
        <v>632</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5.25" hidden="1"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5.25" hidden="1"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45.75" hidden="1"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33.7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87</v>
      </c>
      <c r="Q29" s="932"/>
      <c r="R29" s="932"/>
      <c r="S29" s="932"/>
      <c r="T29" s="932"/>
      <c r="U29" s="932"/>
      <c r="V29" s="933"/>
      <c r="W29" s="931">
        <f>AR13</f>
        <v>93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566</v>
      </c>
      <c r="AV31" s="192"/>
      <c r="AW31" s="394" t="s">
        <v>300</v>
      </c>
      <c r="AX31" s="395"/>
    </row>
    <row r="32" spans="1:50" ht="28.5" customHeight="1" x14ac:dyDescent="0.2">
      <c r="A32" s="399"/>
      <c r="B32" s="397"/>
      <c r="C32" s="397"/>
      <c r="D32" s="397"/>
      <c r="E32" s="397"/>
      <c r="F32" s="398"/>
      <c r="G32" s="560" t="s">
        <v>562</v>
      </c>
      <c r="H32" s="561"/>
      <c r="I32" s="561"/>
      <c r="J32" s="561"/>
      <c r="K32" s="561"/>
      <c r="L32" s="561"/>
      <c r="M32" s="561"/>
      <c r="N32" s="561"/>
      <c r="O32" s="562"/>
      <c r="P32" s="98" t="s">
        <v>641</v>
      </c>
      <c r="Q32" s="98"/>
      <c r="R32" s="98"/>
      <c r="S32" s="98"/>
      <c r="T32" s="98"/>
      <c r="U32" s="98"/>
      <c r="V32" s="98"/>
      <c r="W32" s="98"/>
      <c r="X32" s="99"/>
      <c r="Y32" s="467" t="s">
        <v>12</v>
      </c>
      <c r="Z32" s="527"/>
      <c r="AA32" s="528"/>
      <c r="AB32" s="457" t="s">
        <v>564</v>
      </c>
      <c r="AC32" s="457"/>
      <c r="AD32" s="457"/>
      <c r="AE32" s="211" t="s">
        <v>554</v>
      </c>
      <c r="AF32" s="212"/>
      <c r="AG32" s="212"/>
      <c r="AH32" s="212"/>
      <c r="AI32" s="211" t="s">
        <v>554</v>
      </c>
      <c r="AJ32" s="212"/>
      <c r="AK32" s="212"/>
      <c r="AL32" s="212"/>
      <c r="AM32" s="211">
        <v>3</v>
      </c>
      <c r="AN32" s="212"/>
      <c r="AO32" s="212"/>
      <c r="AP32" s="212"/>
      <c r="AQ32" s="333" t="s">
        <v>466</v>
      </c>
      <c r="AR32" s="200"/>
      <c r="AS32" s="200"/>
      <c r="AT32" s="334"/>
      <c r="AU32" s="212" t="s">
        <v>554</v>
      </c>
      <c r="AV32" s="212"/>
      <c r="AW32" s="212"/>
      <c r="AX32" s="214"/>
    </row>
    <row r="33" spans="1:50" ht="28"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558</v>
      </c>
      <c r="AF33" s="212"/>
      <c r="AG33" s="212"/>
      <c r="AH33" s="212"/>
      <c r="AI33" s="211" t="s">
        <v>565</v>
      </c>
      <c r="AJ33" s="212"/>
      <c r="AK33" s="212"/>
      <c r="AL33" s="212"/>
      <c r="AM33" s="211">
        <v>3</v>
      </c>
      <c r="AN33" s="212"/>
      <c r="AO33" s="212"/>
      <c r="AP33" s="212"/>
      <c r="AQ33" s="333">
        <v>3</v>
      </c>
      <c r="AR33" s="200"/>
      <c r="AS33" s="200"/>
      <c r="AT33" s="334"/>
      <c r="AU33" s="212" t="s">
        <v>558</v>
      </c>
      <c r="AV33" s="212"/>
      <c r="AW33" s="212"/>
      <c r="AX33" s="214"/>
    </row>
    <row r="34" spans="1:50" ht="27.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554</v>
      </c>
      <c r="AF34" s="212"/>
      <c r="AG34" s="212"/>
      <c r="AH34" s="212"/>
      <c r="AI34" s="211" t="s">
        <v>558</v>
      </c>
      <c r="AJ34" s="212"/>
      <c r="AK34" s="212"/>
      <c r="AL34" s="212"/>
      <c r="AM34" s="211">
        <v>100</v>
      </c>
      <c r="AN34" s="212"/>
      <c r="AO34" s="212"/>
      <c r="AP34" s="212"/>
      <c r="AQ34" s="333" t="s">
        <v>466</v>
      </c>
      <c r="AR34" s="200"/>
      <c r="AS34" s="200"/>
      <c r="AT34" s="334"/>
      <c r="AU34" s="212" t="s">
        <v>565</v>
      </c>
      <c r="AV34" s="212"/>
      <c r="AW34" s="212"/>
      <c r="AX34" s="214"/>
    </row>
    <row r="35" spans="1:50" ht="27" customHeight="1" x14ac:dyDescent="0.2">
      <c r="A35" s="219" t="s">
        <v>526</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5.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9.5"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9.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569</v>
      </c>
      <c r="AV38" s="192"/>
      <c r="AW38" s="394" t="s">
        <v>300</v>
      </c>
      <c r="AX38" s="395"/>
    </row>
    <row r="39" spans="1:50" ht="23.25" customHeight="1" x14ac:dyDescent="0.2">
      <c r="A39" s="399"/>
      <c r="B39" s="397"/>
      <c r="C39" s="397"/>
      <c r="D39" s="397"/>
      <c r="E39" s="397"/>
      <c r="F39" s="398"/>
      <c r="G39" s="560" t="s">
        <v>562</v>
      </c>
      <c r="H39" s="561"/>
      <c r="I39" s="561"/>
      <c r="J39" s="561"/>
      <c r="K39" s="561"/>
      <c r="L39" s="561"/>
      <c r="M39" s="561"/>
      <c r="N39" s="561"/>
      <c r="O39" s="562"/>
      <c r="P39" s="98" t="s">
        <v>567</v>
      </c>
      <c r="Q39" s="98"/>
      <c r="R39" s="98"/>
      <c r="S39" s="98"/>
      <c r="T39" s="98"/>
      <c r="U39" s="98"/>
      <c r="V39" s="98"/>
      <c r="W39" s="98"/>
      <c r="X39" s="99"/>
      <c r="Y39" s="467" t="s">
        <v>12</v>
      </c>
      <c r="Z39" s="527"/>
      <c r="AA39" s="528"/>
      <c r="AB39" s="457" t="s">
        <v>564</v>
      </c>
      <c r="AC39" s="457"/>
      <c r="AD39" s="457"/>
      <c r="AE39" s="211" t="s">
        <v>554</v>
      </c>
      <c r="AF39" s="212"/>
      <c r="AG39" s="212"/>
      <c r="AH39" s="212"/>
      <c r="AI39" s="211" t="s">
        <v>566</v>
      </c>
      <c r="AJ39" s="212"/>
      <c r="AK39" s="212"/>
      <c r="AL39" s="212"/>
      <c r="AM39" s="211">
        <v>1</v>
      </c>
      <c r="AN39" s="212"/>
      <c r="AO39" s="212"/>
      <c r="AP39" s="212"/>
      <c r="AQ39" s="333" t="s">
        <v>569</v>
      </c>
      <c r="AR39" s="200"/>
      <c r="AS39" s="200"/>
      <c r="AT39" s="334"/>
      <c r="AU39" s="212" t="s">
        <v>554</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564</v>
      </c>
      <c r="AC40" s="519"/>
      <c r="AD40" s="519"/>
      <c r="AE40" s="211" t="s">
        <v>558</v>
      </c>
      <c r="AF40" s="212"/>
      <c r="AG40" s="212"/>
      <c r="AH40" s="212"/>
      <c r="AI40" s="211" t="s">
        <v>554</v>
      </c>
      <c r="AJ40" s="212"/>
      <c r="AK40" s="212"/>
      <c r="AL40" s="212"/>
      <c r="AM40" s="211">
        <v>1</v>
      </c>
      <c r="AN40" s="212"/>
      <c r="AO40" s="212"/>
      <c r="AP40" s="212"/>
      <c r="AQ40" s="333">
        <v>1</v>
      </c>
      <c r="AR40" s="200"/>
      <c r="AS40" s="200"/>
      <c r="AT40" s="334"/>
      <c r="AU40" s="212" t="s">
        <v>570</v>
      </c>
      <c r="AV40" s="212"/>
      <c r="AW40" s="212"/>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554</v>
      </c>
      <c r="AF41" s="212"/>
      <c r="AG41" s="212"/>
      <c r="AH41" s="212"/>
      <c r="AI41" s="211" t="s">
        <v>558</v>
      </c>
      <c r="AJ41" s="212"/>
      <c r="AK41" s="212"/>
      <c r="AL41" s="212"/>
      <c r="AM41" s="211">
        <v>100</v>
      </c>
      <c r="AN41" s="212"/>
      <c r="AO41" s="212"/>
      <c r="AP41" s="212"/>
      <c r="AQ41" s="333" t="s">
        <v>560</v>
      </c>
      <c r="AR41" s="200"/>
      <c r="AS41" s="200"/>
      <c r="AT41" s="334"/>
      <c r="AU41" s="212" t="s">
        <v>558</v>
      </c>
      <c r="AV41" s="212"/>
      <c r="AW41" s="212"/>
      <c r="AX41" s="214"/>
    </row>
    <row r="42" spans="1:50" ht="24" customHeight="1" x14ac:dyDescent="0.2">
      <c r="A42" s="219" t="s">
        <v>526</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3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569</v>
      </c>
      <c r="AV45" s="192"/>
      <c r="AW45" s="394" t="s">
        <v>300</v>
      </c>
      <c r="AX45" s="395"/>
    </row>
    <row r="46" spans="1:50" ht="23.25" customHeight="1" x14ac:dyDescent="0.2">
      <c r="A46" s="399"/>
      <c r="B46" s="397"/>
      <c r="C46" s="397"/>
      <c r="D46" s="397"/>
      <c r="E46" s="397"/>
      <c r="F46" s="398"/>
      <c r="G46" s="560" t="s">
        <v>571</v>
      </c>
      <c r="H46" s="561"/>
      <c r="I46" s="561"/>
      <c r="J46" s="561"/>
      <c r="K46" s="561"/>
      <c r="L46" s="561"/>
      <c r="M46" s="561"/>
      <c r="N46" s="561"/>
      <c r="O46" s="562"/>
      <c r="P46" s="98" t="s">
        <v>642</v>
      </c>
      <c r="Q46" s="98"/>
      <c r="R46" s="98"/>
      <c r="S46" s="98"/>
      <c r="T46" s="98"/>
      <c r="U46" s="98"/>
      <c r="V46" s="98"/>
      <c r="W46" s="98"/>
      <c r="X46" s="99"/>
      <c r="Y46" s="467" t="s">
        <v>12</v>
      </c>
      <c r="Z46" s="527"/>
      <c r="AA46" s="528"/>
      <c r="AB46" s="457" t="s">
        <v>564</v>
      </c>
      <c r="AC46" s="457"/>
      <c r="AD46" s="457"/>
      <c r="AE46" s="211" t="s">
        <v>554</v>
      </c>
      <c r="AF46" s="212"/>
      <c r="AG46" s="212"/>
      <c r="AH46" s="212"/>
      <c r="AI46" s="211" t="s">
        <v>554</v>
      </c>
      <c r="AJ46" s="212"/>
      <c r="AK46" s="212"/>
      <c r="AL46" s="212"/>
      <c r="AM46" s="211">
        <v>3</v>
      </c>
      <c r="AN46" s="212"/>
      <c r="AO46" s="212"/>
      <c r="AP46" s="212"/>
      <c r="AQ46" s="333" t="s">
        <v>554</v>
      </c>
      <c r="AR46" s="200"/>
      <c r="AS46" s="200"/>
      <c r="AT46" s="334"/>
      <c r="AU46" s="212" t="s">
        <v>554</v>
      </c>
      <c r="AV46" s="212"/>
      <c r="AW46" s="212"/>
      <c r="AX46" s="214"/>
    </row>
    <row r="47" spans="1:50" ht="23.25"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564</v>
      </c>
      <c r="AC47" s="519"/>
      <c r="AD47" s="519"/>
      <c r="AE47" s="211" t="s">
        <v>560</v>
      </c>
      <c r="AF47" s="212"/>
      <c r="AG47" s="212"/>
      <c r="AH47" s="212"/>
      <c r="AI47" s="211" t="s">
        <v>554</v>
      </c>
      <c r="AJ47" s="212"/>
      <c r="AK47" s="212"/>
      <c r="AL47" s="212"/>
      <c r="AM47" s="211">
        <v>3</v>
      </c>
      <c r="AN47" s="212"/>
      <c r="AO47" s="212"/>
      <c r="AP47" s="212"/>
      <c r="AQ47" s="333">
        <v>3</v>
      </c>
      <c r="AR47" s="200"/>
      <c r="AS47" s="200"/>
      <c r="AT47" s="334"/>
      <c r="AU47" s="212" t="s">
        <v>554</v>
      </c>
      <c r="AV47" s="212"/>
      <c r="AW47" s="212"/>
      <c r="AX47" s="214"/>
    </row>
    <row r="48" spans="1:50" ht="23.25"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558</v>
      </c>
      <c r="AF48" s="212"/>
      <c r="AG48" s="212"/>
      <c r="AH48" s="212"/>
      <c r="AI48" s="211" t="s">
        <v>554</v>
      </c>
      <c r="AJ48" s="212"/>
      <c r="AK48" s="212"/>
      <c r="AL48" s="212"/>
      <c r="AM48" s="211">
        <v>100</v>
      </c>
      <c r="AN48" s="212"/>
      <c r="AO48" s="212"/>
      <c r="AP48" s="212"/>
      <c r="AQ48" s="333" t="s">
        <v>554</v>
      </c>
      <c r="AR48" s="200"/>
      <c r="AS48" s="200"/>
      <c r="AT48" s="334"/>
      <c r="AU48" s="212" t="s">
        <v>554</v>
      </c>
      <c r="AV48" s="212"/>
      <c r="AW48" s="212"/>
      <c r="AX48" s="214"/>
    </row>
    <row r="49" spans="1:50" ht="28" customHeight="1" x14ac:dyDescent="0.2">
      <c r="A49" s="219" t="s">
        <v>526</v>
      </c>
      <c r="B49" s="220"/>
      <c r="C49" s="220"/>
      <c r="D49" s="220"/>
      <c r="E49" s="220"/>
      <c r="F49" s="221"/>
      <c r="G49" s="225" t="s">
        <v>572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629</v>
      </c>
      <c r="AR52" s="193"/>
      <c r="AS52" s="126" t="s">
        <v>356</v>
      </c>
      <c r="AT52" s="127"/>
      <c r="AU52" s="192" t="s">
        <v>576</v>
      </c>
      <c r="AV52" s="192"/>
      <c r="AW52" s="394" t="s">
        <v>300</v>
      </c>
      <c r="AX52" s="395"/>
    </row>
    <row r="53" spans="1:50" ht="23.25" customHeight="1" x14ac:dyDescent="0.2">
      <c r="A53" s="399"/>
      <c r="B53" s="397"/>
      <c r="C53" s="397"/>
      <c r="D53" s="397"/>
      <c r="E53" s="397"/>
      <c r="F53" s="398"/>
      <c r="G53" s="560" t="s">
        <v>573</v>
      </c>
      <c r="H53" s="561"/>
      <c r="I53" s="561"/>
      <c r="J53" s="561"/>
      <c r="K53" s="561"/>
      <c r="L53" s="561"/>
      <c r="M53" s="561"/>
      <c r="N53" s="561"/>
      <c r="O53" s="562"/>
      <c r="P53" s="98" t="s">
        <v>574</v>
      </c>
      <c r="Q53" s="98"/>
      <c r="R53" s="98"/>
      <c r="S53" s="98"/>
      <c r="T53" s="98"/>
      <c r="U53" s="98"/>
      <c r="V53" s="98"/>
      <c r="W53" s="98"/>
      <c r="X53" s="99"/>
      <c r="Y53" s="467" t="s">
        <v>12</v>
      </c>
      <c r="Z53" s="527"/>
      <c r="AA53" s="528"/>
      <c r="AB53" s="457"/>
      <c r="AC53" s="457"/>
      <c r="AD53" s="457"/>
      <c r="AE53" s="211" t="s">
        <v>569</v>
      </c>
      <c r="AF53" s="212"/>
      <c r="AG53" s="212"/>
      <c r="AH53" s="212"/>
      <c r="AI53" s="211" t="s">
        <v>554</v>
      </c>
      <c r="AJ53" s="212"/>
      <c r="AK53" s="212"/>
      <c r="AL53" s="212"/>
      <c r="AM53" s="211">
        <v>1</v>
      </c>
      <c r="AN53" s="212"/>
      <c r="AO53" s="212"/>
      <c r="AP53" s="212"/>
      <c r="AQ53" s="333" t="s">
        <v>569</v>
      </c>
      <c r="AR53" s="200"/>
      <c r="AS53" s="200"/>
      <c r="AT53" s="334"/>
      <c r="AU53" s="212"/>
      <c r="AV53" s="212"/>
      <c r="AW53" s="212"/>
      <c r="AX53" s="214"/>
    </row>
    <row r="54" spans="1:50" ht="23.25"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t="s">
        <v>558</v>
      </c>
      <c r="AF54" s="212"/>
      <c r="AG54" s="212"/>
      <c r="AH54" s="212"/>
      <c r="AI54" s="211" t="s">
        <v>554</v>
      </c>
      <c r="AJ54" s="212"/>
      <c r="AK54" s="212"/>
      <c r="AL54" s="212"/>
      <c r="AM54" s="211">
        <v>1</v>
      </c>
      <c r="AN54" s="212"/>
      <c r="AO54" s="212"/>
      <c r="AP54" s="212"/>
      <c r="AQ54" s="333" t="s">
        <v>569</v>
      </c>
      <c r="AR54" s="200"/>
      <c r="AS54" s="200"/>
      <c r="AT54" s="334"/>
      <c r="AU54" s="212"/>
      <c r="AV54" s="212"/>
      <c r="AW54" s="212"/>
      <c r="AX54" s="214"/>
    </row>
    <row r="55" spans="1:50" ht="23.25"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557</v>
      </c>
      <c r="AF55" s="212"/>
      <c r="AG55" s="212"/>
      <c r="AH55" s="212"/>
      <c r="AI55" s="211" t="s">
        <v>569</v>
      </c>
      <c r="AJ55" s="212"/>
      <c r="AK55" s="212"/>
      <c r="AL55" s="212"/>
      <c r="AM55" s="211">
        <v>100</v>
      </c>
      <c r="AN55" s="212"/>
      <c r="AO55" s="212"/>
      <c r="AP55" s="212"/>
      <c r="AQ55" s="333" t="s">
        <v>558</v>
      </c>
      <c r="AR55" s="200"/>
      <c r="AS55" s="200"/>
      <c r="AT55" s="334"/>
      <c r="AU55" s="212"/>
      <c r="AV55" s="212"/>
      <c r="AW55" s="212"/>
      <c r="AX55" s="214"/>
    </row>
    <row r="56" spans="1:50" ht="25" customHeight="1" x14ac:dyDescent="0.2">
      <c r="A56" s="219" t="s">
        <v>526</v>
      </c>
      <c r="B56" s="220"/>
      <c r="C56" s="220"/>
      <c r="D56" s="220"/>
      <c r="E56" s="220"/>
      <c r="F56" s="221"/>
      <c r="G56" s="225" t="s">
        <v>575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3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23.2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v>30</v>
      </c>
      <c r="AR59" s="193"/>
      <c r="AS59" s="126" t="s">
        <v>356</v>
      </c>
      <c r="AT59" s="127"/>
      <c r="AU59" s="192" t="s">
        <v>581</v>
      </c>
      <c r="AV59" s="192"/>
      <c r="AW59" s="394" t="s">
        <v>300</v>
      </c>
      <c r="AX59" s="395"/>
    </row>
    <row r="60" spans="1:50" ht="23.25" customHeight="1" x14ac:dyDescent="0.2">
      <c r="A60" s="399"/>
      <c r="B60" s="397"/>
      <c r="C60" s="397"/>
      <c r="D60" s="397"/>
      <c r="E60" s="397"/>
      <c r="F60" s="398"/>
      <c r="G60" s="560" t="s">
        <v>577</v>
      </c>
      <c r="H60" s="561"/>
      <c r="I60" s="561"/>
      <c r="J60" s="561"/>
      <c r="K60" s="561"/>
      <c r="L60" s="561"/>
      <c r="M60" s="561"/>
      <c r="N60" s="561"/>
      <c r="O60" s="562"/>
      <c r="P60" s="118" t="s">
        <v>578</v>
      </c>
      <c r="Q60" s="98"/>
      <c r="R60" s="98"/>
      <c r="S60" s="98"/>
      <c r="T60" s="98"/>
      <c r="U60" s="98"/>
      <c r="V60" s="98"/>
      <c r="W60" s="98"/>
      <c r="X60" s="99"/>
      <c r="Y60" s="467" t="s">
        <v>12</v>
      </c>
      <c r="Z60" s="527"/>
      <c r="AA60" s="528"/>
      <c r="AB60" s="457" t="s">
        <v>580</v>
      </c>
      <c r="AC60" s="457"/>
      <c r="AD60" s="457"/>
      <c r="AE60" s="211" t="s">
        <v>570</v>
      </c>
      <c r="AF60" s="212"/>
      <c r="AG60" s="212"/>
      <c r="AH60" s="212"/>
      <c r="AI60" s="211" t="s">
        <v>576</v>
      </c>
      <c r="AJ60" s="212"/>
      <c r="AK60" s="212"/>
      <c r="AL60" s="212"/>
      <c r="AM60" s="211">
        <v>0</v>
      </c>
      <c r="AN60" s="212"/>
      <c r="AO60" s="212"/>
      <c r="AP60" s="212"/>
      <c r="AQ60" s="333" t="s">
        <v>576</v>
      </c>
      <c r="AR60" s="200"/>
      <c r="AS60" s="200"/>
      <c r="AT60" s="334"/>
      <c r="AU60" s="212" t="s">
        <v>554</v>
      </c>
      <c r="AV60" s="212"/>
      <c r="AW60" s="212"/>
      <c r="AX60" s="214"/>
    </row>
    <row r="61" spans="1:50" ht="23.25" customHeight="1" x14ac:dyDescent="0.2">
      <c r="A61" s="400"/>
      <c r="B61" s="401"/>
      <c r="C61" s="401"/>
      <c r="D61" s="401"/>
      <c r="E61" s="401"/>
      <c r="F61" s="402"/>
      <c r="G61" s="563"/>
      <c r="H61" s="564"/>
      <c r="I61" s="564"/>
      <c r="J61" s="564"/>
      <c r="K61" s="564"/>
      <c r="L61" s="564"/>
      <c r="M61" s="564"/>
      <c r="N61" s="564"/>
      <c r="O61" s="565"/>
      <c r="P61" s="160"/>
      <c r="Q61" s="101"/>
      <c r="R61" s="101"/>
      <c r="S61" s="101"/>
      <c r="T61" s="101"/>
      <c r="U61" s="101"/>
      <c r="V61" s="101"/>
      <c r="W61" s="101"/>
      <c r="X61" s="102"/>
      <c r="Y61" s="411" t="s">
        <v>54</v>
      </c>
      <c r="Z61" s="412"/>
      <c r="AA61" s="413"/>
      <c r="AB61" s="519" t="s">
        <v>580</v>
      </c>
      <c r="AC61" s="519"/>
      <c r="AD61" s="519"/>
      <c r="AE61" s="211" t="s">
        <v>558</v>
      </c>
      <c r="AF61" s="212"/>
      <c r="AG61" s="212"/>
      <c r="AH61" s="212"/>
      <c r="AI61" s="211" t="s">
        <v>558</v>
      </c>
      <c r="AJ61" s="212"/>
      <c r="AK61" s="212"/>
      <c r="AL61" s="212"/>
      <c r="AM61" s="211" t="s">
        <v>570</v>
      </c>
      <c r="AN61" s="212"/>
      <c r="AO61" s="212"/>
      <c r="AP61" s="212"/>
      <c r="AQ61" s="333">
        <v>1</v>
      </c>
      <c r="AR61" s="200"/>
      <c r="AS61" s="200"/>
      <c r="AT61" s="334"/>
      <c r="AU61" s="212" t="s">
        <v>554</v>
      </c>
      <c r="AV61" s="212"/>
      <c r="AW61" s="212"/>
      <c r="AX61" s="214"/>
    </row>
    <row r="62" spans="1:50" ht="23.25" customHeight="1" x14ac:dyDescent="0.2">
      <c r="A62" s="400"/>
      <c r="B62" s="401"/>
      <c r="C62" s="401"/>
      <c r="D62" s="401"/>
      <c r="E62" s="401"/>
      <c r="F62" s="402"/>
      <c r="G62" s="566"/>
      <c r="H62" s="567"/>
      <c r="I62" s="567"/>
      <c r="J62" s="567"/>
      <c r="K62" s="567"/>
      <c r="L62" s="567"/>
      <c r="M62" s="567"/>
      <c r="N62" s="567"/>
      <c r="O62" s="568"/>
      <c r="P62" s="120"/>
      <c r="Q62" s="104"/>
      <c r="R62" s="104"/>
      <c r="S62" s="104"/>
      <c r="T62" s="104"/>
      <c r="U62" s="104"/>
      <c r="V62" s="104"/>
      <c r="W62" s="104"/>
      <c r="X62" s="105"/>
      <c r="Y62" s="411" t="s">
        <v>13</v>
      </c>
      <c r="Z62" s="412"/>
      <c r="AA62" s="413"/>
      <c r="AB62" s="552" t="s">
        <v>14</v>
      </c>
      <c r="AC62" s="552"/>
      <c r="AD62" s="552"/>
      <c r="AE62" s="211" t="s">
        <v>581</v>
      </c>
      <c r="AF62" s="212"/>
      <c r="AG62" s="212"/>
      <c r="AH62" s="212"/>
      <c r="AI62" s="211" t="s">
        <v>581</v>
      </c>
      <c r="AJ62" s="212"/>
      <c r="AK62" s="212"/>
      <c r="AL62" s="212"/>
      <c r="AM62" s="211" t="s">
        <v>581</v>
      </c>
      <c r="AN62" s="212"/>
      <c r="AO62" s="212"/>
      <c r="AP62" s="212"/>
      <c r="AQ62" s="333" t="s">
        <v>565</v>
      </c>
      <c r="AR62" s="200"/>
      <c r="AS62" s="200"/>
      <c r="AT62" s="334"/>
      <c r="AU62" s="212" t="s">
        <v>581</v>
      </c>
      <c r="AV62" s="212"/>
      <c r="AW62" s="212"/>
      <c r="AX62" s="214"/>
    </row>
    <row r="63" spans="1:50" ht="28.5" customHeight="1" x14ac:dyDescent="0.2">
      <c r="A63" s="219" t="s">
        <v>526</v>
      </c>
      <c r="B63" s="220"/>
      <c r="C63" s="220"/>
      <c r="D63" s="220"/>
      <c r="E63" s="220"/>
      <c r="F63" s="221"/>
      <c r="G63" s="225" t="s">
        <v>579</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7"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6"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2">
      <c r="A101" s="418"/>
      <c r="B101" s="419"/>
      <c r="C101" s="419"/>
      <c r="D101" s="419"/>
      <c r="E101" s="419"/>
      <c r="F101" s="420"/>
      <c r="G101" s="98" t="s">
        <v>582</v>
      </c>
      <c r="H101" s="98"/>
      <c r="I101" s="98"/>
      <c r="J101" s="98"/>
      <c r="K101" s="98"/>
      <c r="L101" s="98"/>
      <c r="M101" s="98"/>
      <c r="N101" s="98"/>
      <c r="O101" s="98"/>
      <c r="P101" s="98"/>
      <c r="Q101" s="98"/>
      <c r="R101" s="98"/>
      <c r="S101" s="98"/>
      <c r="T101" s="98"/>
      <c r="U101" s="98"/>
      <c r="V101" s="98"/>
      <c r="W101" s="98"/>
      <c r="X101" s="99"/>
      <c r="Y101" s="538" t="s">
        <v>55</v>
      </c>
      <c r="Z101" s="539"/>
      <c r="AA101" s="540"/>
      <c r="AB101" s="457" t="s">
        <v>587</v>
      </c>
      <c r="AC101" s="457"/>
      <c r="AD101" s="457"/>
      <c r="AE101" s="211">
        <v>0</v>
      </c>
      <c r="AF101" s="212"/>
      <c r="AG101" s="212"/>
      <c r="AH101" s="213"/>
      <c r="AI101" s="211">
        <v>1</v>
      </c>
      <c r="AJ101" s="212"/>
      <c r="AK101" s="212"/>
      <c r="AL101" s="213"/>
      <c r="AM101" s="211">
        <v>1</v>
      </c>
      <c r="AN101" s="212"/>
      <c r="AO101" s="212"/>
      <c r="AP101" s="213"/>
      <c r="AQ101" s="211" t="s">
        <v>554</v>
      </c>
      <c r="AR101" s="212"/>
      <c r="AS101" s="212"/>
      <c r="AT101" s="213"/>
      <c r="AU101" s="211" t="s">
        <v>554</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587</v>
      </c>
      <c r="AC102" s="457"/>
      <c r="AD102" s="457"/>
      <c r="AE102" s="414">
        <v>0</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26"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2">
      <c r="A104" s="418"/>
      <c r="B104" s="419"/>
      <c r="C104" s="419"/>
      <c r="D104" s="419"/>
      <c r="E104" s="419"/>
      <c r="F104" s="420"/>
      <c r="G104" s="98" t="s">
        <v>583</v>
      </c>
      <c r="H104" s="98"/>
      <c r="I104" s="98"/>
      <c r="J104" s="98"/>
      <c r="K104" s="98"/>
      <c r="L104" s="98"/>
      <c r="M104" s="98"/>
      <c r="N104" s="98"/>
      <c r="O104" s="98"/>
      <c r="P104" s="98"/>
      <c r="Q104" s="98"/>
      <c r="R104" s="98"/>
      <c r="S104" s="98"/>
      <c r="T104" s="98"/>
      <c r="U104" s="98"/>
      <c r="V104" s="98"/>
      <c r="W104" s="98"/>
      <c r="X104" s="99"/>
      <c r="Y104" s="461" t="s">
        <v>55</v>
      </c>
      <c r="Z104" s="462"/>
      <c r="AA104" s="463"/>
      <c r="AB104" s="541" t="s">
        <v>564</v>
      </c>
      <c r="AC104" s="542"/>
      <c r="AD104" s="543"/>
      <c r="AE104" s="211">
        <v>0</v>
      </c>
      <c r="AF104" s="212"/>
      <c r="AG104" s="212"/>
      <c r="AH104" s="213"/>
      <c r="AI104" s="211">
        <v>0</v>
      </c>
      <c r="AJ104" s="212"/>
      <c r="AK104" s="212"/>
      <c r="AL104" s="213"/>
      <c r="AM104" s="211">
        <v>1</v>
      </c>
      <c r="AN104" s="212"/>
      <c r="AO104" s="212"/>
      <c r="AP104" s="213"/>
      <c r="AQ104" s="211" t="s">
        <v>554</v>
      </c>
      <c r="AR104" s="212"/>
      <c r="AS104" s="212"/>
      <c r="AT104" s="213"/>
      <c r="AU104" s="211" t="s">
        <v>554</v>
      </c>
      <c r="AV104" s="212"/>
      <c r="AW104" s="212"/>
      <c r="AX104" s="213"/>
    </row>
    <row r="105" spans="1:60" ht="23.2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564</v>
      </c>
      <c r="AC105" s="465"/>
      <c r="AD105" s="466"/>
      <c r="AE105" s="414">
        <v>0</v>
      </c>
      <c r="AF105" s="414"/>
      <c r="AG105" s="414"/>
      <c r="AH105" s="414"/>
      <c r="AI105" s="414">
        <v>0</v>
      </c>
      <c r="AJ105" s="414"/>
      <c r="AK105" s="414"/>
      <c r="AL105" s="414"/>
      <c r="AM105" s="414">
        <v>1</v>
      </c>
      <c r="AN105" s="414"/>
      <c r="AO105" s="414"/>
      <c r="AP105" s="414"/>
      <c r="AQ105" s="211">
        <v>1</v>
      </c>
      <c r="AR105" s="212"/>
      <c r="AS105" s="212"/>
      <c r="AT105" s="213"/>
      <c r="AU105" s="266">
        <v>1</v>
      </c>
      <c r="AV105" s="267"/>
      <c r="AW105" s="267"/>
      <c r="AX105" s="312"/>
    </row>
    <row r="106" spans="1:60" ht="26"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2">
      <c r="A107" s="418"/>
      <c r="B107" s="419"/>
      <c r="C107" s="419"/>
      <c r="D107" s="419"/>
      <c r="E107" s="419"/>
      <c r="F107" s="420"/>
      <c r="G107" s="97" t="s">
        <v>584</v>
      </c>
      <c r="H107" s="98"/>
      <c r="I107" s="98"/>
      <c r="J107" s="98"/>
      <c r="K107" s="98"/>
      <c r="L107" s="98"/>
      <c r="M107" s="98"/>
      <c r="N107" s="98"/>
      <c r="O107" s="98"/>
      <c r="P107" s="98"/>
      <c r="Q107" s="98"/>
      <c r="R107" s="98"/>
      <c r="S107" s="98"/>
      <c r="T107" s="98"/>
      <c r="U107" s="98"/>
      <c r="V107" s="98"/>
      <c r="W107" s="98"/>
      <c r="X107" s="99"/>
      <c r="Y107" s="461" t="s">
        <v>55</v>
      </c>
      <c r="Z107" s="462"/>
      <c r="AA107" s="463"/>
      <c r="AB107" s="541" t="s">
        <v>564</v>
      </c>
      <c r="AC107" s="542"/>
      <c r="AD107" s="543"/>
      <c r="AE107" s="414">
        <v>0</v>
      </c>
      <c r="AF107" s="414"/>
      <c r="AG107" s="414"/>
      <c r="AH107" s="414"/>
      <c r="AI107" s="414">
        <v>0</v>
      </c>
      <c r="AJ107" s="414"/>
      <c r="AK107" s="414"/>
      <c r="AL107" s="414"/>
      <c r="AM107" s="414">
        <v>1</v>
      </c>
      <c r="AN107" s="414"/>
      <c r="AO107" s="414"/>
      <c r="AP107" s="414"/>
      <c r="AQ107" s="211" t="s">
        <v>557</v>
      </c>
      <c r="AR107" s="212"/>
      <c r="AS107" s="212"/>
      <c r="AT107" s="213"/>
      <c r="AU107" s="211" t="s">
        <v>557</v>
      </c>
      <c r="AV107" s="212"/>
      <c r="AW107" s="212"/>
      <c r="AX107" s="213"/>
    </row>
    <row r="108" spans="1:60" ht="23.25" customHeight="1" x14ac:dyDescent="0.2">
      <c r="A108" s="421"/>
      <c r="B108" s="422"/>
      <c r="C108" s="422"/>
      <c r="D108" s="422"/>
      <c r="E108" s="422"/>
      <c r="F108" s="423"/>
      <c r="G108" s="103"/>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564</v>
      </c>
      <c r="AC108" s="465"/>
      <c r="AD108" s="466"/>
      <c r="AE108" s="414">
        <v>0</v>
      </c>
      <c r="AF108" s="414"/>
      <c r="AG108" s="414"/>
      <c r="AH108" s="414"/>
      <c r="AI108" s="414">
        <v>0</v>
      </c>
      <c r="AJ108" s="414"/>
      <c r="AK108" s="414"/>
      <c r="AL108" s="414"/>
      <c r="AM108" s="414">
        <v>1</v>
      </c>
      <c r="AN108" s="414"/>
      <c r="AO108" s="414"/>
      <c r="AP108" s="414"/>
      <c r="AQ108" s="211" t="s">
        <v>558</v>
      </c>
      <c r="AR108" s="212"/>
      <c r="AS108" s="212"/>
      <c r="AT108" s="213"/>
      <c r="AU108" s="266" t="s">
        <v>554</v>
      </c>
      <c r="AV108" s="267"/>
      <c r="AW108" s="267"/>
      <c r="AX108" s="312"/>
    </row>
    <row r="109" spans="1:60" ht="26"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customHeight="1" x14ac:dyDescent="0.2">
      <c r="A110" s="418"/>
      <c r="B110" s="419"/>
      <c r="C110" s="419"/>
      <c r="D110" s="419"/>
      <c r="E110" s="419"/>
      <c r="F110" s="420"/>
      <c r="G110" s="98" t="s">
        <v>585</v>
      </c>
      <c r="H110" s="98"/>
      <c r="I110" s="98"/>
      <c r="J110" s="98"/>
      <c r="K110" s="98"/>
      <c r="L110" s="98"/>
      <c r="M110" s="98"/>
      <c r="N110" s="98"/>
      <c r="O110" s="98"/>
      <c r="P110" s="98"/>
      <c r="Q110" s="98"/>
      <c r="R110" s="98"/>
      <c r="S110" s="98"/>
      <c r="T110" s="98"/>
      <c r="U110" s="98"/>
      <c r="V110" s="98"/>
      <c r="W110" s="98"/>
      <c r="X110" s="99"/>
      <c r="Y110" s="461" t="s">
        <v>55</v>
      </c>
      <c r="Z110" s="462"/>
      <c r="AA110" s="463"/>
      <c r="AB110" s="541" t="s">
        <v>580</v>
      </c>
      <c r="AC110" s="542"/>
      <c r="AD110" s="543"/>
      <c r="AE110" s="414" t="s">
        <v>590</v>
      </c>
      <c r="AF110" s="414"/>
      <c r="AG110" s="414"/>
      <c r="AH110" s="414"/>
      <c r="AI110" s="414" t="s">
        <v>576</v>
      </c>
      <c r="AJ110" s="414"/>
      <c r="AK110" s="414"/>
      <c r="AL110" s="414"/>
      <c r="AM110" s="414" t="s">
        <v>554</v>
      </c>
      <c r="AN110" s="414"/>
      <c r="AO110" s="414"/>
      <c r="AP110" s="414"/>
      <c r="AQ110" s="211" t="s">
        <v>591</v>
      </c>
      <c r="AR110" s="212"/>
      <c r="AS110" s="212"/>
      <c r="AT110" s="213"/>
      <c r="AU110" s="211" t="s">
        <v>554</v>
      </c>
      <c r="AV110" s="212"/>
      <c r="AW110" s="212"/>
      <c r="AX110" s="213"/>
    </row>
    <row r="111" spans="1:60" ht="23.25"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580</v>
      </c>
      <c r="AC111" s="465"/>
      <c r="AD111" s="466"/>
      <c r="AE111" s="414" t="s">
        <v>554</v>
      </c>
      <c r="AF111" s="414"/>
      <c r="AG111" s="414"/>
      <c r="AH111" s="414"/>
      <c r="AI111" s="414" t="s">
        <v>554</v>
      </c>
      <c r="AJ111" s="414"/>
      <c r="AK111" s="414"/>
      <c r="AL111" s="414"/>
      <c r="AM111" s="414" t="s">
        <v>554</v>
      </c>
      <c r="AN111" s="414"/>
      <c r="AO111" s="414"/>
      <c r="AP111" s="414"/>
      <c r="AQ111" s="211">
        <v>1</v>
      </c>
      <c r="AR111" s="212"/>
      <c r="AS111" s="212"/>
      <c r="AT111" s="213"/>
      <c r="AU111" s="266">
        <v>1</v>
      </c>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t="s">
        <v>554</v>
      </c>
      <c r="AF116" s="414"/>
      <c r="AG116" s="414"/>
      <c r="AH116" s="414"/>
      <c r="AI116" s="414" t="s">
        <v>558</v>
      </c>
      <c r="AJ116" s="414"/>
      <c r="AK116" s="414"/>
      <c r="AL116" s="414"/>
      <c r="AM116" s="414">
        <v>41</v>
      </c>
      <c r="AN116" s="414"/>
      <c r="AO116" s="414"/>
      <c r="AP116" s="414"/>
      <c r="AQ116" s="211">
        <v>2</v>
      </c>
      <c r="AR116" s="212"/>
      <c r="AS116" s="212"/>
      <c r="AT116" s="212"/>
      <c r="AU116" s="212"/>
      <c r="AV116" s="212"/>
      <c r="AW116" s="212"/>
      <c r="AX116" s="214"/>
    </row>
    <row r="117" spans="1:50" ht="37"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589</v>
      </c>
      <c r="AC117" s="469"/>
      <c r="AD117" s="470"/>
      <c r="AE117" s="547" t="s">
        <v>592</v>
      </c>
      <c r="AF117" s="547"/>
      <c r="AG117" s="547"/>
      <c r="AH117" s="547"/>
      <c r="AI117" s="547" t="s">
        <v>593</v>
      </c>
      <c r="AJ117" s="547"/>
      <c r="AK117" s="547"/>
      <c r="AL117" s="547"/>
      <c r="AM117" s="547" t="s">
        <v>594</v>
      </c>
      <c r="AN117" s="547"/>
      <c r="AO117" s="547"/>
      <c r="AP117" s="547"/>
      <c r="AQ117" s="547" t="s">
        <v>595</v>
      </c>
      <c r="AR117" s="547"/>
      <c r="AS117" s="547"/>
      <c r="AT117" s="547"/>
      <c r="AU117" s="547"/>
      <c r="AV117" s="547"/>
      <c r="AW117" s="547"/>
      <c r="AX117" s="548"/>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2">
      <c r="A119" s="435"/>
      <c r="B119" s="436"/>
      <c r="C119" s="436"/>
      <c r="D119" s="436"/>
      <c r="E119" s="436"/>
      <c r="F119" s="437"/>
      <c r="G119" s="389" t="s">
        <v>596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588</v>
      </c>
      <c r="AC119" s="459"/>
      <c r="AD119" s="460"/>
      <c r="AE119" s="414" t="s">
        <v>599</v>
      </c>
      <c r="AF119" s="414"/>
      <c r="AG119" s="414"/>
      <c r="AH119" s="414"/>
      <c r="AI119" s="414" t="s">
        <v>558</v>
      </c>
      <c r="AJ119" s="414"/>
      <c r="AK119" s="414"/>
      <c r="AL119" s="414"/>
      <c r="AM119" s="414">
        <v>85</v>
      </c>
      <c r="AN119" s="414"/>
      <c r="AO119" s="414"/>
      <c r="AP119" s="414"/>
      <c r="AQ119" s="414">
        <v>85</v>
      </c>
      <c r="AR119" s="414"/>
      <c r="AS119" s="414"/>
      <c r="AT119" s="414"/>
      <c r="AU119" s="414"/>
      <c r="AV119" s="414"/>
      <c r="AW119" s="414"/>
      <c r="AX119" s="546"/>
    </row>
    <row r="120" spans="1:50" ht="46.5" customHeight="1" thickBot="1" x14ac:dyDescent="0.2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597</v>
      </c>
      <c r="AC120" s="469"/>
      <c r="AD120" s="470"/>
      <c r="AE120" s="547" t="s">
        <v>599</v>
      </c>
      <c r="AF120" s="547"/>
      <c r="AG120" s="547"/>
      <c r="AH120" s="547"/>
      <c r="AI120" s="547" t="s">
        <v>599</v>
      </c>
      <c r="AJ120" s="547"/>
      <c r="AK120" s="547"/>
      <c r="AL120" s="547"/>
      <c r="AM120" s="547" t="s">
        <v>600</v>
      </c>
      <c r="AN120" s="547"/>
      <c r="AO120" s="547"/>
      <c r="AP120" s="547"/>
      <c r="AQ120" s="547" t="s">
        <v>600</v>
      </c>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5" customHeight="1" x14ac:dyDescent="0.2">
      <c r="A130" s="181" t="s">
        <v>369</v>
      </c>
      <c r="B130" s="178"/>
      <c r="C130" s="177" t="s">
        <v>366</v>
      </c>
      <c r="D130" s="178"/>
      <c r="E130" s="162" t="s">
        <v>399</v>
      </c>
      <c r="F130" s="163"/>
      <c r="G130" s="164" t="s">
        <v>634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4.5" customHeight="1" x14ac:dyDescent="0.2">
      <c r="A131" s="182"/>
      <c r="B131" s="179"/>
      <c r="C131" s="173"/>
      <c r="D131" s="179"/>
      <c r="E131" s="167" t="s">
        <v>398</v>
      </c>
      <c r="F131" s="168"/>
      <c r="G131" s="103" t="s">
        <v>635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9.2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4.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0"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1" customHeight="1" x14ac:dyDescent="0.2">
      <c r="A154" s="182"/>
      <c r="B154" s="179"/>
      <c r="C154" s="173"/>
      <c r="D154" s="179"/>
      <c r="E154" s="173"/>
      <c r="F154" s="174"/>
      <c r="G154" s="97" t="s">
        <v>636</v>
      </c>
      <c r="H154" s="98"/>
      <c r="I154" s="98"/>
      <c r="J154" s="98"/>
      <c r="K154" s="98"/>
      <c r="L154" s="98"/>
      <c r="M154" s="98"/>
      <c r="N154" s="98"/>
      <c r="O154" s="98"/>
      <c r="P154" s="99"/>
      <c r="Q154" s="118" t="s">
        <v>637</v>
      </c>
      <c r="R154" s="98"/>
      <c r="S154" s="98"/>
      <c r="T154" s="98"/>
      <c r="U154" s="98"/>
      <c r="V154" s="98"/>
      <c r="W154" s="98"/>
      <c r="X154" s="98"/>
      <c r="Y154" s="98"/>
      <c r="Z154" s="98"/>
      <c r="AA154" s="286"/>
      <c r="AB154" s="134" t="s">
        <v>635</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8.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637</v>
      </c>
      <c r="AF157" s="98"/>
      <c r="AG157" s="98"/>
      <c r="AH157" s="98"/>
      <c r="AI157" s="98"/>
      <c r="AJ157" s="98"/>
      <c r="AK157" s="98"/>
      <c r="AL157" s="98"/>
      <c r="AM157" s="98"/>
      <c r="AN157" s="98"/>
      <c r="AO157" s="98"/>
      <c r="AP157" s="98"/>
      <c r="AQ157" s="98"/>
      <c r="AR157" s="98"/>
      <c r="AS157" s="98"/>
      <c r="AT157" s="98"/>
      <c r="AU157" s="98"/>
      <c r="AV157" s="98"/>
      <c r="AW157" s="98"/>
      <c r="AX157" s="119"/>
    </row>
    <row r="158" spans="1:50" ht="13.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1" customHeight="1" x14ac:dyDescent="0.2">
      <c r="A188" s="182"/>
      <c r="B188" s="179"/>
      <c r="C188" s="173"/>
      <c r="D188" s="179"/>
      <c r="E188" s="118" t="s">
        <v>637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3.5"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8.2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604</v>
      </c>
      <c r="AH702" s="382"/>
      <c r="AI702" s="382"/>
      <c r="AJ702" s="382"/>
      <c r="AK702" s="382"/>
      <c r="AL702" s="382"/>
      <c r="AM702" s="382"/>
      <c r="AN702" s="382"/>
      <c r="AO702" s="382"/>
      <c r="AP702" s="382"/>
      <c r="AQ702" s="382"/>
      <c r="AR702" s="382"/>
      <c r="AS702" s="382"/>
      <c r="AT702" s="382"/>
      <c r="AU702" s="382"/>
      <c r="AV702" s="382"/>
      <c r="AW702" s="382"/>
      <c r="AX702" s="383"/>
    </row>
    <row r="703" spans="1:50" ht="83.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86"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49"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631</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607</v>
      </c>
      <c r="AH708" s="742"/>
      <c r="AI708" s="742"/>
      <c r="AJ708" s="742"/>
      <c r="AK708" s="742"/>
      <c r="AL708" s="742"/>
      <c r="AM708" s="742"/>
      <c r="AN708" s="742"/>
      <c r="AO708" s="742"/>
      <c r="AP708" s="742"/>
      <c r="AQ708" s="742"/>
      <c r="AR708" s="742"/>
      <c r="AS708" s="742"/>
      <c r="AT708" s="742"/>
      <c r="AU708" s="742"/>
      <c r="AV708" s="742"/>
      <c r="AW708" s="742"/>
      <c r="AX708" s="743"/>
    </row>
    <row r="709" spans="1:50" ht="63.7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603</v>
      </c>
      <c r="AE712" s="782"/>
      <c r="AF712" s="782"/>
      <c r="AG712" s="809" t="s">
        <v>554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603</v>
      </c>
      <c r="AE713" s="322"/>
      <c r="AF713" s="662"/>
      <c r="AG713" s="94" t="s">
        <v>610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603</v>
      </c>
      <c r="AE714" s="807"/>
      <c r="AF714" s="808"/>
      <c r="AG714" s="735" t="s">
        <v>554</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603</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51"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603</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644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6.75" customHeight="1" thickBot="1" x14ac:dyDescent="0.25">
      <c r="A727" s="802"/>
      <c r="B727" s="803"/>
      <c r="C727" s="747" t="s">
        <v>57</v>
      </c>
      <c r="D727" s="748"/>
      <c r="E727" s="748"/>
      <c r="F727" s="749"/>
      <c r="G727" s="571" t="s">
        <v>643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7" customHeight="1" thickBot="1" x14ac:dyDescent="0.25">
      <c r="A729" s="633" t="s">
        <v>549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639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531</v>
      </c>
      <c r="B733" s="673"/>
      <c r="C733" s="673"/>
      <c r="D733" s="673"/>
      <c r="E733" s="674"/>
      <c r="F733" s="636" t="s">
        <v>640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5" customHeight="1" thickBot="1" x14ac:dyDescent="0.25">
      <c r="A735" s="789" t="s">
        <v>646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554</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554</v>
      </c>
      <c r="AF737" s="986"/>
      <c r="AG737" s="986"/>
      <c r="AH737" s="986"/>
      <c r="AI737" s="986"/>
      <c r="AJ737" s="986"/>
      <c r="AK737" s="986"/>
      <c r="AL737" s="986"/>
      <c r="AM737" s="986"/>
      <c r="AN737" s="358" t="s">
        <v>360</v>
      </c>
      <c r="AO737" s="358"/>
      <c r="AP737" s="358"/>
      <c r="AQ737" s="358"/>
      <c r="AR737" s="987" t="s">
        <v>554</v>
      </c>
      <c r="AS737" s="988"/>
      <c r="AT737" s="988"/>
      <c r="AU737" s="988"/>
      <c r="AV737" s="988"/>
      <c r="AW737" s="988"/>
      <c r="AX737" s="989"/>
      <c r="AY737" s="89"/>
      <c r="AZ737" s="89"/>
    </row>
    <row r="738" spans="1:52" ht="24.75" customHeight="1" x14ac:dyDescent="0.2">
      <c r="A738" s="990" t="s">
        <v>361</v>
      </c>
      <c r="B738" s="203"/>
      <c r="C738" s="203"/>
      <c r="D738" s="204"/>
      <c r="E738" s="986" t="s">
        <v>554</v>
      </c>
      <c r="F738" s="986"/>
      <c r="G738" s="986"/>
      <c r="H738" s="986"/>
      <c r="I738" s="986"/>
      <c r="J738" s="986"/>
      <c r="K738" s="986"/>
      <c r="L738" s="986"/>
      <c r="M738" s="986"/>
      <c r="N738" s="358" t="s">
        <v>362</v>
      </c>
      <c r="O738" s="358"/>
      <c r="P738" s="358"/>
      <c r="Q738" s="358"/>
      <c r="R738" s="986" t="s">
        <v>613</v>
      </c>
      <c r="S738" s="986"/>
      <c r="T738" s="986"/>
      <c r="U738" s="986"/>
      <c r="V738" s="986"/>
      <c r="W738" s="986"/>
      <c r="X738" s="986"/>
      <c r="Y738" s="986"/>
      <c r="Z738" s="986"/>
      <c r="AA738" s="358" t="s">
        <v>482</v>
      </c>
      <c r="AB738" s="358"/>
      <c r="AC738" s="358"/>
      <c r="AD738" s="358"/>
      <c r="AE738" s="986" t="s">
        <v>614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541</v>
      </c>
      <c r="B739" s="995"/>
      <c r="C739" s="995"/>
      <c r="D739" s="996"/>
      <c r="E739" s="997"/>
      <c r="F739" s="998"/>
      <c r="G739" s="998"/>
      <c r="H739" s="91" t="str">
        <f>IF(E739="", "", "(")</f>
        <v/>
      </c>
      <c r="I739" s="981"/>
      <c r="J739" s="981"/>
      <c r="K739" s="91" t="str">
        <f>IF(OR(I739="　", I739=""), "", "-")</f>
        <v/>
      </c>
      <c r="L739" s="982">
        <v>13</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2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thickBot="1" x14ac:dyDescent="0.2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2">
      <c r="A779" s="627" t="s">
        <v>532</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36.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6.75" customHeight="1" x14ac:dyDescent="0.2">
      <c r="A781" s="630"/>
      <c r="B781" s="631"/>
      <c r="C781" s="631"/>
      <c r="D781" s="631"/>
      <c r="E781" s="631"/>
      <c r="F781" s="632"/>
      <c r="G781" s="669" t="s">
        <v>617</v>
      </c>
      <c r="H781" s="670"/>
      <c r="I781" s="670"/>
      <c r="J781" s="670"/>
      <c r="K781" s="671"/>
      <c r="L781" s="663" t="s">
        <v>618</v>
      </c>
      <c r="M781" s="664"/>
      <c r="N781" s="664"/>
      <c r="O781" s="664"/>
      <c r="P781" s="664"/>
      <c r="Q781" s="664"/>
      <c r="R781" s="664"/>
      <c r="S781" s="664"/>
      <c r="T781" s="664"/>
      <c r="U781" s="664"/>
      <c r="V781" s="664"/>
      <c r="W781" s="664"/>
      <c r="X781" s="665"/>
      <c r="Y781" s="384">
        <v>86</v>
      </c>
      <c r="Z781" s="385"/>
      <c r="AA781" s="385"/>
      <c r="AB781" s="804"/>
      <c r="AC781" s="669" t="s">
        <v>619</v>
      </c>
      <c r="AD781" s="670"/>
      <c r="AE781" s="670"/>
      <c r="AF781" s="670"/>
      <c r="AG781" s="671"/>
      <c r="AH781" s="663" t="s">
        <v>620</v>
      </c>
      <c r="AI781" s="664"/>
      <c r="AJ781" s="664"/>
      <c r="AK781" s="664"/>
      <c r="AL781" s="664"/>
      <c r="AM781" s="664"/>
      <c r="AN781" s="664"/>
      <c r="AO781" s="664"/>
      <c r="AP781" s="664"/>
      <c r="AQ781" s="664"/>
      <c r="AR781" s="664"/>
      <c r="AS781" s="664"/>
      <c r="AT781" s="665"/>
      <c r="AU781" s="384">
        <v>24</v>
      </c>
      <c r="AV781" s="385"/>
      <c r="AW781" s="385"/>
      <c r="AX781" s="386"/>
    </row>
    <row r="782" spans="1:50" ht="24.75" hidden="1"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6.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24</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2">
      <c r="A837" s="372">
        <v>1</v>
      </c>
      <c r="B837" s="372">
        <v>1</v>
      </c>
      <c r="C837" s="354" t="s">
        <v>621</v>
      </c>
      <c r="D837" s="340"/>
      <c r="E837" s="340"/>
      <c r="F837" s="340"/>
      <c r="G837" s="340"/>
      <c r="H837" s="340"/>
      <c r="I837" s="340"/>
      <c r="J837" s="341">
        <v>6010005026240</v>
      </c>
      <c r="K837" s="342"/>
      <c r="L837" s="342"/>
      <c r="M837" s="342"/>
      <c r="N837" s="342"/>
      <c r="O837" s="342"/>
      <c r="P837" s="355" t="s">
        <v>622</v>
      </c>
      <c r="Q837" s="343"/>
      <c r="R837" s="343"/>
      <c r="S837" s="343"/>
      <c r="T837" s="343"/>
      <c r="U837" s="343"/>
      <c r="V837" s="343"/>
      <c r="W837" s="343"/>
      <c r="X837" s="343"/>
      <c r="Y837" s="344">
        <v>86</v>
      </c>
      <c r="Z837" s="345"/>
      <c r="AA837" s="345"/>
      <c r="AB837" s="346"/>
      <c r="AC837" s="356" t="s">
        <v>196</v>
      </c>
      <c r="AD837" s="364"/>
      <c r="AE837" s="364"/>
      <c r="AF837" s="364"/>
      <c r="AG837" s="364"/>
      <c r="AH837" s="365" t="s">
        <v>554</v>
      </c>
      <c r="AI837" s="366"/>
      <c r="AJ837" s="366"/>
      <c r="AK837" s="366"/>
      <c r="AL837" s="350" t="s">
        <v>565</v>
      </c>
      <c r="AM837" s="351"/>
      <c r="AN837" s="351"/>
      <c r="AO837" s="352"/>
      <c r="AP837" s="353" t="s">
        <v>554</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8.5" customHeight="1" x14ac:dyDescent="0.2">
      <c r="A870" s="372">
        <v>1</v>
      </c>
      <c r="B870" s="372">
        <v>1</v>
      </c>
      <c r="C870" s="354" t="s">
        <v>623</v>
      </c>
      <c r="D870" s="340"/>
      <c r="E870" s="340"/>
      <c r="F870" s="340"/>
      <c r="G870" s="340"/>
      <c r="H870" s="340"/>
      <c r="I870" s="340"/>
      <c r="J870" s="341">
        <v>9120001079690</v>
      </c>
      <c r="K870" s="342"/>
      <c r="L870" s="342"/>
      <c r="M870" s="342"/>
      <c r="N870" s="342"/>
      <c r="O870" s="342"/>
      <c r="P870" s="355" t="s">
        <v>626</v>
      </c>
      <c r="Q870" s="343"/>
      <c r="R870" s="343"/>
      <c r="S870" s="343"/>
      <c r="T870" s="343"/>
      <c r="U870" s="343"/>
      <c r="V870" s="343"/>
      <c r="W870" s="343"/>
      <c r="X870" s="343"/>
      <c r="Y870" s="344">
        <v>24</v>
      </c>
      <c r="Z870" s="345"/>
      <c r="AA870" s="345"/>
      <c r="AB870" s="346"/>
      <c r="AC870" s="356" t="s">
        <v>523</v>
      </c>
      <c r="AD870" s="364"/>
      <c r="AE870" s="364"/>
      <c r="AF870" s="364"/>
      <c r="AG870" s="364"/>
      <c r="AH870" s="365">
        <v>1</v>
      </c>
      <c r="AI870" s="366"/>
      <c r="AJ870" s="366"/>
      <c r="AK870" s="366"/>
      <c r="AL870" s="350" t="s">
        <v>566</v>
      </c>
      <c r="AM870" s="351"/>
      <c r="AN870" s="351"/>
      <c r="AO870" s="352"/>
      <c r="AP870" s="353" t="s">
        <v>566</v>
      </c>
      <c r="AQ870" s="353"/>
      <c r="AR870" s="353"/>
      <c r="AS870" s="353"/>
      <c r="AT870" s="353"/>
      <c r="AU870" s="353"/>
      <c r="AV870" s="353"/>
      <c r="AW870" s="353"/>
      <c r="AX870" s="353"/>
    </row>
    <row r="871" spans="1:50" ht="30" customHeight="1" x14ac:dyDescent="0.2">
      <c r="A871" s="372">
        <v>2</v>
      </c>
      <c r="B871" s="372">
        <v>1</v>
      </c>
      <c r="C871" s="354" t="s">
        <v>624</v>
      </c>
      <c r="D871" s="340"/>
      <c r="E871" s="340"/>
      <c r="F871" s="340"/>
      <c r="G871" s="340"/>
      <c r="H871" s="340"/>
      <c r="I871" s="340"/>
      <c r="J871" s="341">
        <v>6010401002786</v>
      </c>
      <c r="K871" s="342"/>
      <c r="L871" s="342"/>
      <c r="M871" s="342"/>
      <c r="N871" s="342"/>
      <c r="O871" s="342"/>
      <c r="P871" s="355" t="s">
        <v>627</v>
      </c>
      <c r="Q871" s="343"/>
      <c r="R871" s="343"/>
      <c r="S871" s="343"/>
      <c r="T871" s="343"/>
      <c r="U871" s="343"/>
      <c r="V871" s="343"/>
      <c r="W871" s="343"/>
      <c r="X871" s="343"/>
      <c r="Y871" s="344">
        <v>16</v>
      </c>
      <c r="Z871" s="345"/>
      <c r="AA871" s="345"/>
      <c r="AB871" s="346"/>
      <c r="AC871" s="356" t="s">
        <v>522</v>
      </c>
      <c r="AD871" s="356"/>
      <c r="AE871" s="356"/>
      <c r="AF871" s="356"/>
      <c r="AG871" s="356"/>
      <c r="AH871" s="365">
        <v>1</v>
      </c>
      <c r="AI871" s="366"/>
      <c r="AJ871" s="366"/>
      <c r="AK871" s="366"/>
      <c r="AL871" s="350" t="s">
        <v>628</v>
      </c>
      <c r="AM871" s="351"/>
      <c r="AN871" s="351"/>
      <c r="AO871" s="352"/>
      <c r="AP871" s="353" t="s">
        <v>565</v>
      </c>
      <c r="AQ871" s="353"/>
      <c r="AR871" s="353"/>
      <c r="AS871" s="353"/>
      <c r="AT871" s="353"/>
      <c r="AU871" s="353"/>
      <c r="AV871" s="353"/>
      <c r="AW871" s="353"/>
      <c r="AX871" s="353"/>
    </row>
    <row r="872" spans="1:50" ht="30" customHeight="1" x14ac:dyDescent="0.2">
      <c r="A872" s="372">
        <v>3</v>
      </c>
      <c r="B872" s="372">
        <v>1</v>
      </c>
      <c r="C872" s="354" t="s">
        <v>625</v>
      </c>
      <c r="D872" s="340"/>
      <c r="E872" s="340"/>
      <c r="F872" s="340"/>
      <c r="G872" s="340"/>
      <c r="H872" s="340"/>
      <c r="I872" s="340"/>
      <c r="J872" s="341">
        <v>6010401042502</v>
      </c>
      <c r="K872" s="342"/>
      <c r="L872" s="342"/>
      <c r="M872" s="342"/>
      <c r="N872" s="342"/>
      <c r="O872" s="342"/>
      <c r="P872" s="355" t="s">
        <v>645</v>
      </c>
      <c r="Q872" s="343"/>
      <c r="R872" s="343"/>
      <c r="S872" s="343"/>
      <c r="T872" s="343"/>
      <c r="U872" s="343"/>
      <c r="V872" s="343"/>
      <c r="W872" s="343"/>
      <c r="X872" s="343"/>
      <c r="Y872" s="344">
        <v>0.5</v>
      </c>
      <c r="Z872" s="345"/>
      <c r="AA872" s="345"/>
      <c r="AB872" s="346"/>
      <c r="AC872" s="356" t="s">
        <v>524</v>
      </c>
      <c r="AD872" s="356"/>
      <c r="AE872" s="356"/>
      <c r="AF872" s="356"/>
      <c r="AG872" s="356"/>
      <c r="AH872" s="348" t="s">
        <v>599</v>
      </c>
      <c r="AI872" s="349"/>
      <c r="AJ872" s="349"/>
      <c r="AK872" s="349"/>
      <c r="AL872" s="350" t="s">
        <v>599</v>
      </c>
      <c r="AM872" s="351"/>
      <c r="AN872" s="351"/>
      <c r="AO872" s="352"/>
      <c r="AP872" s="353" t="s">
        <v>599</v>
      </c>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2"/>
    <row r="1133" spans="1:50" hidden="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9">
      <formula>IF(RIGHT(TEXT(P14,"0.#"),1)=".",FALSE,TRUE)</formula>
    </cfRule>
    <cfRule type="expression" dxfId="2806" priority="14030">
      <formula>IF(RIGHT(TEXT(P14,"0.#"),1)=".",TRUE,FALSE)</formula>
    </cfRule>
  </conditionalFormatting>
  <conditionalFormatting sqref="AE32">
    <cfRule type="expression" dxfId="2805" priority="14019">
      <formula>IF(RIGHT(TEXT(AE32,"0.#"),1)=".",FALSE,TRUE)</formula>
    </cfRule>
    <cfRule type="expression" dxfId="2804" priority="14020">
      <formula>IF(RIGHT(TEXT(AE32,"0.#"),1)=".",TRUE,FALSE)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82">
    <cfRule type="expression" dxfId="2801" priority="13901">
      <formula>IF(RIGHT(TEXT(Y782,"0.#"),1)=".",FALSE,TRUE)</formula>
    </cfRule>
    <cfRule type="expression" dxfId="2800" priority="13902">
      <formula>IF(RIGHT(TEXT(Y782,"0.#"),1)=".",TRUE,FALSE)</formula>
    </cfRule>
  </conditionalFormatting>
  <conditionalFormatting sqref="Y791">
    <cfRule type="expression" dxfId="2799" priority="13897">
      <formula>IF(RIGHT(TEXT(Y791,"0.#"),1)=".",FALSE,TRUE)</formula>
    </cfRule>
    <cfRule type="expression" dxfId="2798" priority="13898">
      <formula>IF(RIGHT(TEXT(Y791,"0.#"),1)=".",TRUE,FALSE)</formula>
    </cfRule>
  </conditionalFormatting>
  <conditionalFormatting sqref="Y822:Y829 Y820 Y809:Y816 Y807 Y796:Y803 Y794">
    <cfRule type="expression" dxfId="2797" priority="13679">
      <formula>IF(RIGHT(TEXT(Y794,"0.#"),1)=".",FALSE,TRUE)</formula>
    </cfRule>
    <cfRule type="expression" dxfId="2796" priority="13680">
      <formula>IF(RIGHT(TEXT(Y794,"0.#"),1)=".",TRUE,FALSE)</formula>
    </cfRule>
  </conditionalFormatting>
  <conditionalFormatting sqref="P16:AQ17 P15:AX15 P13:AX13">
    <cfRule type="expression" dxfId="2795" priority="13727">
      <formula>IF(RIGHT(TEXT(P13,"0.#"),1)=".",FALSE,TRUE)</formula>
    </cfRule>
    <cfRule type="expression" dxfId="2794" priority="13728">
      <formula>IF(RIGHT(TEXT(P13,"0.#"),1)=".",TRUE,FALSE)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83:Y790 Y781">
    <cfRule type="expression" dxfId="2789" priority="13703">
      <formula>IF(RIGHT(TEXT(Y781,"0.#"),1)=".",FALSE,TRUE)</formula>
    </cfRule>
    <cfRule type="expression" dxfId="2788" priority="13704">
      <formula>IF(RIGHT(TEXT(Y781,"0.#"),1)=".",TRUE,FALSE)</formula>
    </cfRule>
  </conditionalFormatting>
  <conditionalFormatting sqref="AU782">
    <cfRule type="expression" dxfId="2787" priority="13701">
      <formula>IF(RIGHT(TEXT(AU782,"0.#"),1)=".",FALSE,TRUE)</formula>
    </cfRule>
    <cfRule type="expression" dxfId="2786" priority="13702">
      <formula>IF(RIGHT(TEXT(AU782,"0.#"),1)=".",TRUE,FALSE)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3:AU790 AU781">
    <cfRule type="expression" dxfId="2783" priority="13697">
      <formula>IF(RIGHT(TEXT(AU781,"0.#"),1)=".",FALSE,TRUE)</formula>
    </cfRule>
    <cfRule type="expression" dxfId="2782" priority="13698">
      <formula>IF(RIGHT(TEXT(AU781,"0.#"),1)=".",TRUE,FALSE)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39:AO866">
    <cfRule type="expression" dxfId="2515" priority="6651">
      <formula>IF(AND(AL839&gt;=0, RIGHT(TEXT(AL839,"0.#"),1)&lt;&gt;"."),TRUE,FALSE)</formula>
    </cfRule>
    <cfRule type="expression" dxfId="2514" priority="6652">
      <formula>IF(AND(AL839&gt;=0, RIGHT(TEXT(AL839,"0.#"),1)="."),TRUE,FALSE)</formula>
    </cfRule>
    <cfRule type="expression" dxfId="2513" priority="6653">
      <formula>IF(AND(AL839&lt;0, RIGHT(TEXT(AL839,"0.#"),1)&lt;&gt;"."),TRUE,FALSE)</formula>
    </cfRule>
    <cfRule type="expression" dxfId="2512" priority="6654">
      <formula>IF(AND(AL839&lt;0, RIGHT(TEXT(AL839,"0.#"),1)="."),TRUE,FALSE)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7:AO838">
    <cfRule type="expression" dxfId="2397" priority="2837">
      <formula>IF(AND(AL837&gt;=0, RIGHT(TEXT(AL837,"0.#"),1)&lt;&gt;"."),TRUE,FALSE)</formula>
    </cfRule>
    <cfRule type="expression" dxfId="2396" priority="2838">
      <formula>IF(AND(AL837&gt;=0, RIGHT(TEXT(AL837,"0.#"),1)="."),TRUE,FALSE)</formula>
    </cfRule>
    <cfRule type="expression" dxfId="2395" priority="2839">
      <formula>IF(AND(AL837&lt;0, RIGHT(TEXT(AL837,"0.#"),1)&lt;&gt;"."),TRUE,FALSE)</formula>
    </cfRule>
    <cfRule type="expression" dxfId="2394" priority="2840">
      <formula>IF(AND(AL837&lt;0, RIGHT(TEXT(AL837,"0.#"),1)="."),TRUE,FALSE)</formula>
    </cfRule>
  </conditionalFormatting>
  <conditionalFormatting sqref="Y838">
    <cfRule type="expression" dxfId="2393" priority="2835">
      <formula>IF(RIGHT(TEXT(Y838,"0.#"),1)=".",FALSE,TRUE)</formula>
    </cfRule>
    <cfRule type="expression" dxfId="2392" priority="2836">
      <formula>IF(RIGHT(TEXT(Y838,"0.#"),1)=".",TRUE,FALSE)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73:Y899">
    <cfRule type="expression" dxfId="2075" priority="2095">
      <formula>IF(RIGHT(TEXT(Y873,"0.#"),1)=".",FALSE,TRUE)</formula>
    </cfRule>
    <cfRule type="expression" dxfId="2074" priority="2096">
      <formula>IF(RIGHT(TEXT(Y873,"0.#"),1)=".",TRUE,FALSE)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P25:P27">
    <cfRule type="expression" dxfId="2051" priority="2317">
      <formula>IF(RIGHT(TEXT(P25,"0.#"),1)=".",FALSE,TRUE)</formula>
    </cfRule>
    <cfRule type="expression" dxfId="2050" priority="2318">
      <formula>IF(RIGHT(TEXT(P25,"0.#"),1)=".",TRUE,FALSE)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0">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3">
    <cfRule type="expression" dxfId="723" priority="27">
      <formula>IF(RIGHT(TEXT(P23,"0.#"),1)=".",FALSE,TRUE)</formula>
    </cfRule>
    <cfRule type="expression" dxfId="722" priority="28">
      <formula>IF(RIGHT(TEXT(P23,"0.#"),1)=".",TRUE,FALSE)</formula>
    </cfRule>
  </conditionalFormatting>
  <conditionalFormatting sqref="P24">
    <cfRule type="expression" dxfId="721" priority="25">
      <formula>IF(RIGHT(TEXT(P24,"0.#"),1)=".",FALSE,TRUE)</formula>
    </cfRule>
    <cfRule type="expression" dxfId="720" priority="26">
      <formula>IF(RIGHT(TEXT(P24,"0.#"),1)=".",TRUE,FALSE)</formula>
    </cfRule>
  </conditionalFormatting>
  <conditionalFormatting sqref="Y837">
    <cfRule type="expression" dxfId="719" priority="23">
      <formula>IF(RIGHT(TEXT(Y837,"0.#"),1)=".",FALSE,TRUE)</formula>
    </cfRule>
    <cfRule type="expression" dxfId="718" priority="24">
      <formula>IF(RIGHT(TEXT(Y837,"0.#"),1)=".",TRUE,FALSE)</formula>
    </cfRule>
  </conditionalFormatting>
  <conditionalFormatting sqref="Y870">
    <cfRule type="expression" dxfId="717" priority="21">
      <formula>IF(RIGHT(TEXT(Y870,"0.#"),1)=".",FALSE,TRUE)</formula>
    </cfRule>
    <cfRule type="expression" dxfId="716" priority="22">
      <formula>IF(RIGHT(TEXT(Y870,"0.#"),1)=".",TRUE,FALSE)</formula>
    </cfRule>
  </conditionalFormatting>
  <conditionalFormatting sqref="Y871">
    <cfRule type="expression" dxfId="715" priority="19">
      <formula>IF(RIGHT(TEXT(Y871,"0.#"),1)=".",FALSE,TRUE)</formula>
    </cfRule>
    <cfRule type="expression" dxfId="714" priority="20">
      <formula>IF(RIGHT(TEXT(Y871,"0.#"),1)=".",TRUE,FALSE)</formula>
    </cfRule>
  </conditionalFormatting>
  <conditionalFormatting sqref="Y872">
    <cfRule type="expression" dxfId="713" priority="17">
      <formula>IF(RIGHT(TEXT(Y872,"0.#"),1)=".",FALSE,TRUE)</formula>
    </cfRule>
    <cfRule type="expression" dxfId="712" priority="18">
      <formula>IF(RIGHT(TEXT(Y872,"0.#"),1)=".",TRUE,FALSE)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M34">
    <cfRule type="expression" dxfId="707" priority="3">
      <formula>IF(RIGHT(TEXT(AM34,"0.#"),1)=".",FALSE,TRUE)</formula>
    </cfRule>
    <cfRule type="expression" dxfId="706" priority="4">
      <formula>IF(RIGHT(TEXT(AM34,"0.#"),1)=".",TRUE,FALSE)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528" max="49" man="1"/>
    <brk id="72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Q28" sqref="Q2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V111" sqref="V11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35.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hidden="1"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hidden="1"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hidden="1"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hidden="1"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hidden="1"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hidden="1"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hidden="1"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hidden="1"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hidden="1"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hidden="1"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hidden="1"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hidden="1"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hidden="1"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hidden="1"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hidden="1"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2020-12-08T02:46:19Z</cp:lastPrinted>
  <dcterms:created xsi:type="dcterms:W3CDTF">2012-03-13T00:50:25Z</dcterms:created>
  <dcterms:modified xsi:type="dcterms:W3CDTF">2020-12-09T09:26:32Z</dcterms:modified>
</cp:coreProperties>
</file>