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s>
  <definedNames>
    <definedName name="_xlnm.Print_Area" localSheetId="0">行政事業レビューシート!$A$1:$AX$1035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<sst xmlns="http://schemas.openxmlformats.org/spreadsheetml/2006/main" count="2219" uniqueCount="616">
  <si>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</si>
  <si>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</si>
  <si>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</si>
  <si>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</si>
  <si>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</si>
  <si>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</si>
  <si>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</si>
  <si>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</si>
  <si>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</si>
  <si>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</si>
  <si>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</si>
  <si>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</si>
  <si>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</si>
  <si>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</si>
  <si>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</si>
  <si>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</si>
  <si>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</si>
  <si>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</si>
  <si>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</si>
  <si>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</si>
  <si>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</si>
  <si>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</si>
  <si>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</si>
  <si>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</si>
  <si>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</si>
  <si>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</si>
  <si>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</si>
  <si>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</si>
  <si>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</si>
  <si>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</si>
  <si>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</si>
  <si>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</si>
  <si>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</si>
  <si>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</si>
  <si>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</si>
  <si>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</si>
  <si>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</si>
  <si>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</si>
  <si>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</si>
  <si>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</si>
  <si>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</si>
  <si>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</si>
  <si>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</si>
  <si>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</si>
  <si>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</si>
  <si>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</si>
  <si>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</si>
  <si>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</si>
  <si>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</si>
  <si>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</si>
  <si>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</si>
  <si>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</si>
  <si>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</si>
  <si>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</si>
  <si>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</si>
  <si>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</si>
  <si>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</si>
  <si>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</si>
  <si>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</si>
  <si>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</si>
  <si>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</si>
  <si>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</si>
  <si>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</si>
  <si>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</si>
  <si>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</si>
  <si>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</si>
  <si>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</si>
  <si>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</si>
  <si>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</si>
  <si>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</si>
  <si>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</si>
  <si>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</si>
  <si>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</si>
  <si>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</si>
  <si>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</si>
  <si>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</si>
  <si>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</si>
  <si>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</si>
  <si>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</si>
  <si>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</si>
  <si>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</si>
  <si>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</si>
  <si>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</si>
  <si>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</si>
  <si>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</si>
  <si>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</si>
  <si>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</si>
  <si>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</si>
  <si>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</si>
  <si>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</si>
  <si>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</si>
  <si>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</si>
  <si>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</si>
  <si>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</si>
  <si>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</si>
  <si>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</si>
  <si>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</si>
  <si>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</si>
  <si>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</si>
  <si>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</si>
  <si>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</si>
  <si>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</si>
  <si>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</si>
  <si>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</si>
  <si>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</si>
  <si>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</si>
  <si>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</si>
  <si>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</si>
  <si>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</si>
  <si>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</si>
  <si>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</si>
  <si>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</si>
  <si>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</si>
  <si>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</si>
  <si>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</si>
  <si>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</si>
  <si>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</si>
  <si>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</si>
  <si>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</si>
  <si>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</si>
  <si>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</si>
  <si>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</si>
  <si>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</si>
  <si>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</si>
  <si>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</si>
  <si>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</si>
  <si>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</si>
  <si>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</si>
  <si>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</si>
  <si>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</si>
  <si>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</si>
  <si>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</si>
  <si>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</si>
  <si>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</si>
  <si>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</si>
  <si>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</si>
  <si>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</si>
  <si>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</si>
  <si>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</si>
  <si>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</si>
  <si>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</si>
  <si>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</si>
  <si>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</si>
  <si>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</si>
  <si>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</si>
  <si>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</si>
  <si>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</si>
  <si>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</si>
  <si>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</si>
  <si>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</si>
  <si>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</si>
  <si>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</si>
  <si>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</si>
  <si>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</si>
  <si>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</si>
  <si>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</si>
  <si>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</si>
  <si>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</si>
  <si>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</si>
  <si>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</si>
  <si>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</si>
  <si>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</si>
  <si>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</si>
  <si>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</si>
  <si>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</si>
  <si>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</si>
  <si>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</si>
  <si>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</si>
  <si>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</si>
  <si>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</si>
  <si>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</si>
  <si>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</si>
  <si>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</si>
  <si>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</si>
  <si>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</si>
  <si>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</si>
  <si>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</si>
  <si>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</si>
  <si>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</si>
  <si>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</si>
  <si>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</si>
  <si>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</si>
  <si>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</si>
  <si>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</si>
  <si>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</si>
  <si>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</si>
  <si>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</si>
  <si>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</si>
  <si>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</si>
  <si>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</si>
  <si>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</si>
  <si>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</si>
  <si>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</si>
  <si>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</si>
  <si>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</si>
  <si>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</si>
  <si>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</si>
  <si>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</si>
  <si>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</si>
  <si>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</si>
  <si>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</si>
  <si>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</si>
  <si>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</si>
  <si>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</si>
  <si>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</si>
  <si>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</si>
  <si>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</si>
  <si>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</si>
  <si>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</si>
  <si>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</si>
  <si>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</si>
  <si>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</si>
  <si>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</si>
  <si>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</si>
  <si>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</si>
  <si>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</si>
  <si>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</si>
  <si>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</si>
  <si>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</si>
  <si>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</si>
  <si>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</si>
  <si>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</si>
  <si>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</si>
  <si>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</si>
  <si>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</si>
  <si>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</si>
  <si>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</si>
  <si>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</si>
  <si>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</si>
  <si>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</si>
  <si>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</si>
  <si>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</si>
  <si>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</si>
  <si>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</si>
  <si>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</si>
  <si>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</si>
  <si>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</si>
  <si>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</si>
  <si>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</si>
  <si>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</si>
  <si>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</si>
  <si>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</si>
  <si>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</si>
  <si>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</si>
  <si>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</si>
  <si>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</si>
  <si>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</si>
  <si>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</si>
  <si>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</si>
  <si>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</si>
  <si>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</si>
  <si>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</si>
  <si>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</si>
  <si>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</si>
  <si>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</si>
  <si>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</si>
  <si>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</si>
  <si>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</si>
  <si>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</si>
  <si>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</si>
  <si>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</si>
  <si>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</si>
  <si>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</si>
  <si>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</si>
  <si>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</si>
  <si>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</si>
  <si>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</si>
  <si>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</si>
  <si>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</si>
  <si>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</si>
  <si>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</si>
  <si>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</si>
  <si>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</si>
  <si>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</si>
  <si>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</si>
  <si>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</si>
  <si>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</si>
  <si>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</si>
  <si>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</si>
  <si>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</si>
  <si>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</si>
  <si>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</si>
  <si>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</si>
  <si>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</si>
  <si>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</si>
  <si>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</si>
  <si>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</si>
  <si>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</si>
  <si>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</si>
  <si>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</si>
  <si>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</si>
  <si>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</si>
  <si>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</si>
  <si>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</si>
  <si>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</si>
  <si>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</si>
  <si>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</si>
  <si>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</si>
  <si>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</si>
  <si>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</si>
  <si>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</si>
  <si>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</si>
  <si>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</si>
  <si>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</si>
  <si>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</si>
  <si>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</si>
  <si>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</si>
  <si>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</si>
  <si>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</si>
  <si>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</si>
  <si>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</si>
  <si>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</si>
  <si>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</si>
  <si>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</si>
  <si>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</si>
  <si>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</si>
  <si>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</si>
  <si>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</si>
  <si>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</si>
  <si>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</si>
  <si>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</si>
  <si>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</si>
  <si>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</si>
  <si>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</si>
  <si>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</si>
  <si>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</si>
  <si>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</si>
  <si>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</si>
  <si>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</si>
  <si>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</si>
  <si>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</si>
  <si>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</si>
  <si>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</si>
  <si>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</si>
  <si>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</si>
  <si>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</si>
  <si>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</si>
  <si>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</si>
  <si>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</si>
  <si>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</si>
  <si>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</si>
  <si>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</si>
  <si>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</si>
  <si>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</si>
  <si>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</si>
  <si>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</si>
  <si>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</si>
  <si>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</si>
  <si>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</si>
  <si>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</si>
  <si>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</si>
  <si>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</si>
  <si>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</si>
  <si>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</si>
  <si>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</si>
  <si>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</si>
  <si>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</si>
  <si>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</si>
  <si>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</si>
  <si>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</si>
  <si>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</si>
  <si>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</si>
  <si>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</si>
  <si>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</si>
  <si>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</si>
  <si>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</si>
  <si>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</si>
  <si>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</si>
  <si>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</si>
  <si>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</si>
  <si>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</si>
  <si>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</si>
  <si>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</si>
  <si>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</si>
  <si>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</si>
  <si>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</si>
  <si>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</si>
  <si>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</si>
  <si>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</si>
  <si>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</si>
  <si>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</si>
  <si>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</si>
  <si>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</si>
  <si>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</si>
  <si>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</si>
  <si>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</si>
  <si>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</si>
  <si>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</si>
  <si>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</si>
  <si>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</si>
  <si>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</si>
  <si>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</si>
  <si>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</si>
  <si>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</si>
  <si>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</si>
  <si>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</si>
  <si>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</si>
  <si>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</si>
  <si>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</si>
  <si>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</si>
  <si>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</si>
  <si>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</si>
  <si>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</si>
  <si>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</si>
  <si>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</si>
  <si>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</si>
  <si>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</si>
  <si>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</si>
  <si>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</si>
  <si>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</si>
  <si>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</si>
  <si>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</si>
  <si>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</si>
  <si>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</si>
  <si>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</si>
  <si>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</si>
  <si>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</si>
  <si>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</si>
  <si>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</si>
  <si>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</si>
  <si>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</si>
  <si>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</si>
  <si>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</si>
  <si>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</si>
  <si>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</si>
  <si>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</si>
  <si>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</si>
  <si>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</si>
  <si>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</si>
  <si>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</si>
  <si>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</si>
  <si>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</si>
  <si>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</si>
  <si>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</si>
  <si>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</si>
  <si>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</si>
  <si>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</si>
  <si>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</si>
  <si>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</si>
  <si>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</si>
  <si>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</si>
  <si>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</si>
  <si>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</si>
  <si>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</si>
  <si>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</si>
  <si>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</si>
  <si>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</si>
  <si>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</si>
  <si>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</si>
  <si>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</si>
  <si>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</si>
  <si>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</si>
  <si>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</si>
  <si>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</si>
  <si>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</si>
  <si>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</si>
  <si>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</si>
  <si>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</si>
  <si>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</si>
  <si>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</si>
  <si>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</si>
  <si>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</si>
  <si>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</si>
  <si>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</si>
  <si>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</si>
  <si>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</si>
  <si>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</si>
  <si>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</si>
  <si>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</si>
  <si>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</si>
  <si>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</si>
  <si>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</si>
  <si>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</si>
  <si>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</si>
  <si>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金融庁</t>
  </si>
  <si>
    <t>金融モニタリング等実施経費</t>
    <rPh sb="0" eb="2">
      <t>キンユウ</t>
    </rPh>
    <rPh sb="8" eb="9">
      <t>トウ</t>
    </rPh>
    <rPh sb="9" eb="11">
      <t>ジッシ</t>
    </rPh>
    <rPh sb="11" eb="13">
      <t>ケイヒ</t>
    </rPh>
    <phoneticPr fontId="5"/>
  </si>
  <si>
    <t>総合政策局</t>
    <rPh sb="0" eb="2">
      <t>ソウゴウ</t>
    </rPh>
    <rPh sb="2" eb="4">
      <t>セイサク</t>
    </rPh>
    <rPh sb="4" eb="5">
      <t>キョク</t>
    </rPh>
    <phoneticPr fontId="5"/>
  </si>
  <si>
    <t>リスク分析総括課</t>
    <rPh sb="3" eb="5">
      <t>ブンセキ</t>
    </rPh>
    <rPh sb="5" eb="7">
      <t>ソウカツ</t>
    </rPh>
    <rPh sb="7" eb="8">
      <t>カ</t>
    </rPh>
    <phoneticPr fontId="5"/>
  </si>
  <si>
    <t>石村　幸三</t>
    <rPh sb="0" eb="2">
      <t>イシムラ</t>
    </rPh>
    <rPh sb="3" eb="5">
      <t>コウゾウ</t>
    </rPh>
    <phoneticPr fontId="5"/>
  </si>
  <si>
    <t>○</t>
  </si>
  <si>
    <t>-</t>
  </si>
  <si>
    <t>情報処理業務庁費</t>
    <rPh sb="0" eb="2">
      <t>ジョウホウ</t>
    </rPh>
    <rPh sb="2" eb="4">
      <t>ショリ</t>
    </rPh>
    <rPh sb="4" eb="6">
      <t>ギョウム</t>
    </rPh>
    <rPh sb="6" eb="8">
      <t>チョウヒ</t>
    </rPh>
    <phoneticPr fontId="6"/>
  </si>
  <si>
    <t>諸謝金</t>
    <rPh sb="0" eb="3">
      <t>ショシャキン</t>
    </rPh>
    <phoneticPr fontId="6"/>
  </si>
  <si>
    <t>基本政策Ⅰ　金融システムの安定と金融仲介機能の発揮</t>
  </si>
  <si>
    <t>施策Ⅰ－１　マクロプルーデンスの取組と効果的な金融モニタリングの実施</t>
  </si>
  <si>
    <t>銀行法第25条、保険業法第129条等</t>
    <phoneticPr fontId="5"/>
  </si>
  <si>
    <t>金融システム全体の健全性を維持するためのものであり、国が実施すべきものと考える。</t>
    <phoneticPr fontId="5"/>
  </si>
  <si>
    <t>本事業を構成している経費は、政策目的達成のためには必要かつ優先度が高いものと考える。</t>
    <phoneticPr fontId="5"/>
  </si>
  <si>
    <t>有</t>
  </si>
  <si>
    <t>国民全体の利益に資するため、国費負担としている。</t>
    <rPh sb="0" eb="2">
      <t>コクミン</t>
    </rPh>
    <rPh sb="2" eb="4">
      <t>ゼンタイ</t>
    </rPh>
    <rPh sb="5" eb="7">
      <t>リエキ</t>
    </rPh>
    <rPh sb="8" eb="9">
      <t>シ</t>
    </rPh>
    <rPh sb="14" eb="16">
      <t>コクヒ</t>
    </rPh>
    <rPh sb="16" eb="18">
      <t>フタン</t>
    </rPh>
    <phoneticPr fontId="5"/>
  </si>
  <si>
    <t>一般競争入札、公募等の実施により、単位当たりコスト等の水準の妥当性を確保していると考える。
（検査のほか、金融仲介機能の発揮等を目的としたモニタリングが行われている。）</t>
    <rPh sb="0" eb="2">
      <t>イッパン</t>
    </rPh>
    <rPh sb="2" eb="4">
      <t>キョウソウ</t>
    </rPh>
    <rPh sb="4" eb="6">
      <t>ニュウサツ</t>
    </rPh>
    <rPh sb="7" eb="10">
      <t>コウボトウ</t>
    </rPh>
    <rPh sb="11" eb="13">
      <t>ジッシ</t>
    </rPh>
    <rPh sb="17" eb="19">
      <t>タンイ</t>
    </rPh>
    <rPh sb="19" eb="20">
      <t>ア</t>
    </rPh>
    <rPh sb="25" eb="26">
      <t>トウ</t>
    </rPh>
    <rPh sb="27" eb="29">
      <t>スイジュン</t>
    </rPh>
    <rPh sb="30" eb="33">
      <t>ダトウセイ</t>
    </rPh>
    <rPh sb="34" eb="36">
      <t>カクホ</t>
    </rPh>
    <rPh sb="41" eb="42">
      <t>カンガ</t>
    </rPh>
    <rPh sb="47" eb="49">
      <t>ケンサ</t>
    </rPh>
    <rPh sb="53" eb="55">
      <t>キンユウ</t>
    </rPh>
    <rPh sb="55" eb="57">
      <t>チュウカイ</t>
    </rPh>
    <rPh sb="57" eb="59">
      <t>キノウ</t>
    </rPh>
    <rPh sb="60" eb="63">
      <t>ハッキトウ</t>
    </rPh>
    <rPh sb="64" eb="66">
      <t>モクテキ</t>
    </rPh>
    <rPh sb="76" eb="77">
      <t>オコナ</t>
    </rPh>
    <phoneticPr fontId="5"/>
  </si>
  <si>
    <t>‐</t>
  </si>
  <si>
    <t>－</t>
    <phoneticPr fontId="5"/>
  </si>
  <si>
    <t>必要性を勘案し、当年度において真に経費支出が必要な案件に絞り込むことで効率的な経費支出に努めている。</t>
    <rPh sb="0" eb="3">
      <t>ヒツヨウセイ</t>
    </rPh>
    <rPh sb="4" eb="6">
      <t>カンアン</t>
    </rPh>
    <rPh sb="8" eb="10">
      <t>トウネン</t>
    </rPh>
    <rPh sb="10" eb="11">
      <t>ド</t>
    </rPh>
    <rPh sb="15" eb="16">
      <t>シン</t>
    </rPh>
    <rPh sb="17" eb="19">
      <t>ケイヒ</t>
    </rPh>
    <rPh sb="19" eb="21">
      <t>シシュツ</t>
    </rPh>
    <rPh sb="22" eb="24">
      <t>ヒツヨウ</t>
    </rPh>
    <rPh sb="25" eb="27">
      <t>アンケン</t>
    </rPh>
    <rPh sb="28" eb="29">
      <t>シボ</t>
    </rPh>
    <rPh sb="30" eb="31">
      <t>コ</t>
    </rPh>
    <rPh sb="35" eb="38">
      <t>コウリツテキ</t>
    </rPh>
    <rPh sb="39" eb="41">
      <t>ケイヒ</t>
    </rPh>
    <rPh sb="41" eb="43">
      <t>シシュツ</t>
    </rPh>
    <rPh sb="44" eb="45">
      <t>ツト</t>
    </rPh>
    <phoneticPr fontId="5"/>
  </si>
  <si>
    <t>－</t>
    <phoneticPr fontId="5"/>
  </si>
  <si>
    <t>－</t>
    <phoneticPr fontId="5"/>
  </si>
  <si>
    <t>1.2</t>
    <phoneticPr fontId="5"/>
  </si>
  <si>
    <t>1.2</t>
    <phoneticPr fontId="5"/>
  </si>
  <si>
    <t>1.2</t>
    <phoneticPr fontId="5"/>
  </si>
  <si>
    <t>1</t>
    <phoneticPr fontId="5"/>
  </si>
  <si>
    <t>0001</t>
    <phoneticPr fontId="5"/>
  </si>
  <si>
    <t>A.ニューディメンションテクノロジー㈱</t>
    <phoneticPr fontId="5"/>
  </si>
  <si>
    <t>事業費</t>
    <rPh sb="0" eb="3">
      <t>ジギョウヒ</t>
    </rPh>
    <phoneticPr fontId="5"/>
  </si>
  <si>
    <t>システムの運用支援・保守業務</t>
    <rPh sb="5" eb="7">
      <t>ウンヨウ</t>
    </rPh>
    <rPh sb="7" eb="9">
      <t>シエン</t>
    </rPh>
    <rPh sb="10" eb="12">
      <t>ホシュ</t>
    </rPh>
    <rPh sb="12" eb="14">
      <t>ギョウム</t>
    </rPh>
    <phoneticPr fontId="5"/>
  </si>
  <si>
    <t>Ｄ．扶桑電通㈱</t>
    <phoneticPr fontId="5"/>
  </si>
  <si>
    <t>システムライセンス購入及び運用支援・保守業務</t>
    <rPh sb="9" eb="11">
      <t>コウニュウ</t>
    </rPh>
    <rPh sb="11" eb="12">
      <t>オヨ</t>
    </rPh>
    <rPh sb="13" eb="15">
      <t>ウンヨウ</t>
    </rPh>
    <rPh sb="15" eb="17">
      <t>シエン</t>
    </rPh>
    <rPh sb="18" eb="20">
      <t>ホシュ</t>
    </rPh>
    <rPh sb="20" eb="22">
      <t>ギョウム</t>
    </rPh>
    <phoneticPr fontId="5"/>
  </si>
  <si>
    <t>Ｅ．㈱秋山商会</t>
    <phoneticPr fontId="5"/>
  </si>
  <si>
    <t>物品購入費</t>
    <rPh sb="0" eb="2">
      <t>ブッピン</t>
    </rPh>
    <rPh sb="2" eb="5">
      <t>コウニュウヒ</t>
    </rPh>
    <phoneticPr fontId="5"/>
  </si>
  <si>
    <t>デジタルフォレンジック用端末購入</t>
    <rPh sb="11" eb="12">
      <t>ヨウ</t>
    </rPh>
    <rPh sb="12" eb="14">
      <t>タンマツ</t>
    </rPh>
    <rPh sb="14" eb="16">
      <t>コウニュウ</t>
    </rPh>
    <phoneticPr fontId="5"/>
  </si>
  <si>
    <t>Ｆ．扶桑電通㈱</t>
    <phoneticPr fontId="5"/>
  </si>
  <si>
    <t>ニューディメンションテクノロジー㈱</t>
  </si>
  <si>
    <t>システムの運用支援・保守業務</t>
    <rPh sb="5" eb="7">
      <t>ウンヨウ</t>
    </rPh>
    <rPh sb="7" eb="9">
      <t>シエン</t>
    </rPh>
    <rPh sb="10" eb="12">
      <t>ホシュ</t>
    </rPh>
    <rPh sb="12" eb="14">
      <t>ギョウム</t>
    </rPh>
    <phoneticPr fontId="6"/>
  </si>
  <si>
    <t>-</t>
    <phoneticPr fontId="5"/>
  </si>
  <si>
    <t>扶桑電通㈱</t>
    <rPh sb="0" eb="2">
      <t>フソウ</t>
    </rPh>
    <rPh sb="2" eb="4">
      <t>デンツウ</t>
    </rPh>
    <phoneticPr fontId="6"/>
  </si>
  <si>
    <t>システムライセンス購入及び運用支援・保守業務</t>
    <rPh sb="9" eb="11">
      <t>コウニュウ</t>
    </rPh>
    <rPh sb="11" eb="12">
      <t>オヨ</t>
    </rPh>
    <rPh sb="13" eb="15">
      <t>ウンヨウ</t>
    </rPh>
    <rPh sb="15" eb="17">
      <t>シエン</t>
    </rPh>
    <rPh sb="18" eb="20">
      <t>ホシュ</t>
    </rPh>
    <rPh sb="20" eb="22">
      <t>ギョウム</t>
    </rPh>
    <phoneticPr fontId="6"/>
  </si>
  <si>
    <t>-</t>
    <phoneticPr fontId="5"/>
  </si>
  <si>
    <t>㈱秋山商会</t>
    <rPh sb="1" eb="3">
      <t>アキヤマ</t>
    </rPh>
    <rPh sb="3" eb="5">
      <t>ショウカイ</t>
    </rPh>
    <phoneticPr fontId="5"/>
  </si>
  <si>
    <t>-</t>
    <phoneticPr fontId="5"/>
  </si>
  <si>
    <t>-</t>
    <phoneticPr fontId="5"/>
  </si>
  <si>
    <t>㈱東機システムサービス</t>
    <phoneticPr fontId="5"/>
  </si>
  <si>
    <t>デジタルフォレンジック用端末購入</t>
    <phoneticPr fontId="5"/>
  </si>
  <si>
    <t>デジタルフォレンジック用機器購入</t>
    <rPh sb="12" eb="14">
      <t>キキ</t>
    </rPh>
    <phoneticPr fontId="5"/>
  </si>
  <si>
    <t>ＡＯＳリーガルテック㈱</t>
  </si>
  <si>
    <t>ＡＯＳリーガルテック㈱</t>
    <phoneticPr fontId="5"/>
  </si>
  <si>
    <t>デジタルフォレンジックソフトウェア購入</t>
    <rPh sb="17" eb="19">
      <t>コウニュウ</t>
    </rPh>
    <phoneticPr fontId="5"/>
  </si>
  <si>
    <t>㈱フォーカスシステムズ</t>
  </si>
  <si>
    <t>-</t>
    <phoneticPr fontId="5"/>
  </si>
  <si>
    <t>-</t>
    <phoneticPr fontId="5"/>
  </si>
  <si>
    <t>-</t>
    <phoneticPr fontId="5"/>
  </si>
  <si>
    <t>-</t>
    <phoneticPr fontId="5"/>
  </si>
  <si>
    <t>-</t>
    <phoneticPr fontId="5"/>
  </si>
  <si>
    <t>　主な金融機関の検査実績
　（主要行等、地域銀行、信用金庫、信用組合、
　生保・損保、貸金業者、前払式支払手段発行者）
※当該実績は事務年度（7月から6月）の集計である。</t>
    <phoneticPr fontId="5"/>
  </si>
  <si>
    <t>件</t>
    <rPh sb="0" eb="1">
      <t>ケン</t>
    </rPh>
    <phoneticPr fontId="5"/>
  </si>
  <si>
    <t>－</t>
  </si>
  <si>
    <t>－</t>
    <phoneticPr fontId="5"/>
  </si>
  <si>
    <t>事業費</t>
    <rPh sb="0" eb="3">
      <t>ジギョウヒ</t>
    </rPh>
    <phoneticPr fontId="5"/>
  </si>
  <si>
    <t>モニタリング支援システムの計表追加開発等業務</t>
    <phoneticPr fontId="5"/>
  </si>
  <si>
    <t>B.㈱エヌ・ティ・ティ・データ</t>
    <phoneticPr fontId="5"/>
  </si>
  <si>
    <t>㈱エヌ・ティ・ティ・データ</t>
    <phoneticPr fontId="5"/>
  </si>
  <si>
    <t>委託費</t>
    <rPh sb="0" eb="2">
      <t>イタク</t>
    </rPh>
    <rPh sb="2" eb="3">
      <t>ヒ</t>
    </rPh>
    <phoneticPr fontId="5"/>
  </si>
  <si>
    <t>モニタリング支援システムの計表追加開発等業務</t>
    <phoneticPr fontId="5"/>
  </si>
  <si>
    <t>金利リスク規制変更に伴うモニタリング支援システム追加開発業務</t>
    <phoneticPr fontId="5"/>
  </si>
  <si>
    <t>金利リスク規制変更に伴うモニタリング支援システム追加開発業務</t>
    <phoneticPr fontId="5"/>
  </si>
  <si>
    <t>-</t>
    <phoneticPr fontId="5"/>
  </si>
  <si>
    <t>-</t>
    <phoneticPr fontId="5"/>
  </si>
  <si>
    <t>-</t>
    <phoneticPr fontId="5"/>
  </si>
  <si>
    <t>-</t>
    <phoneticPr fontId="5"/>
  </si>
  <si>
    <t>[主要]
実践と方針に基づく金融モニタリングの実施</t>
    <phoneticPr fontId="5"/>
  </si>
  <si>
    <t>実践と方針に基づく金融モニタリングの実施</t>
    <phoneticPr fontId="5"/>
  </si>
  <si>
    <t>30年度</t>
    <rPh sb="2" eb="4">
      <t>ネンド</t>
    </rPh>
    <phoneticPr fontId="5"/>
  </si>
  <si>
    <t>モニタリング担当部局（総合政策局リスク分析総括課、監督局等）が緊密に連携し、リスクベースによる効果的・効率的なモニタリングを実施</t>
    <phoneticPr fontId="5"/>
  </si>
  <si>
    <t>既承認金融機関に係る安定的なリスク管理の運用状況の把握及び承認希望金融機関に係る審査の実施</t>
    <phoneticPr fontId="5"/>
  </si>
  <si>
    <t>既承認金融機関に係るフォローアップ及び承認希望金融機関に係る審査を実施</t>
    <phoneticPr fontId="5"/>
  </si>
  <si>
    <t>金融機関の業務や取引が複雑化する中、金融機関が抱えるリスクをより精緻に把握することで、金融機関のリスク管理の高度化への取組みを促す。</t>
    <phoneticPr fontId="5"/>
  </si>
  <si>
    <t>-</t>
    <phoneticPr fontId="5"/>
  </si>
  <si>
    <t>千円</t>
    <rPh sb="0" eb="2">
      <t>センエン</t>
    </rPh>
    <phoneticPr fontId="5"/>
  </si>
  <si>
    <t>千円/件</t>
    <rPh sb="0" eb="2">
      <t>センエン</t>
    </rPh>
    <rPh sb="3" eb="4">
      <t>ケン</t>
    </rPh>
    <phoneticPr fontId="5"/>
  </si>
  <si>
    <t>年間執行額／金融機関の検査実績件数
※検査実績件数は事務年度（7月から6月）の集計である。</t>
    <rPh sb="0" eb="2">
      <t>ネンカン</t>
    </rPh>
    <rPh sb="2" eb="4">
      <t>シッコウ</t>
    </rPh>
    <rPh sb="4" eb="5">
      <t>ガク</t>
    </rPh>
    <rPh sb="6" eb="8">
      <t>キンユウ</t>
    </rPh>
    <rPh sb="8" eb="10">
      <t>キカン</t>
    </rPh>
    <rPh sb="11" eb="13">
      <t>ケンサ</t>
    </rPh>
    <rPh sb="13" eb="15">
      <t>ジッセキ</t>
    </rPh>
    <rPh sb="15" eb="17">
      <t>ケンスウ</t>
    </rPh>
    <rPh sb="19" eb="21">
      <t>ケンサ</t>
    </rPh>
    <rPh sb="21" eb="23">
      <t>ジッセキ</t>
    </rPh>
    <rPh sb="23" eb="25">
      <t>ケンスウ</t>
    </rPh>
    <rPh sb="26" eb="28">
      <t>ジム</t>
    </rPh>
    <rPh sb="28" eb="30">
      <t>ネンド</t>
    </rPh>
    <rPh sb="32" eb="33">
      <t>ガツ</t>
    </rPh>
    <rPh sb="36" eb="37">
      <t>ガツ</t>
    </rPh>
    <rPh sb="39" eb="41">
      <t>シュウケイ</t>
    </rPh>
    <phoneticPr fontId="5"/>
  </si>
  <si>
    <t>金融機関に対して、検査・監督基本方針に沿ったモニタリングが実施できていたか。</t>
    <rPh sb="0" eb="2">
      <t>キンユウ</t>
    </rPh>
    <rPh sb="2" eb="4">
      <t>キカン</t>
    </rPh>
    <rPh sb="5" eb="6">
      <t>タイ</t>
    </rPh>
    <rPh sb="9" eb="11">
      <t>ケンサ</t>
    </rPh>
    <rPh sb="12" eb="14">
      <t>カントク</t>
    </rPh>
    <rPh sb="14" eb="16">
      <t>キホン</t>
    </rPh>
    <rPh sb="16" eb="18">
      <t>ホウシン</t>
    </rPh>
    <rPh sb="19" eb="20">
      <t>ソ</t>
    </rPh>
    <rPh sb="29" eb="31">
      <t>ジッシジョウホウブンセキシツカントクキョクブンカケイリカカブンカケイリカカ</t>
    </rPh>
    <phoneticPr fontId="5"/>
  </si>
  <si>
    <t>％</t>
    <phoneticPr fontId="5"/>
  </si>
  <si>
    <t>％</t>
    <phoneticPr fontId="5"/>
  </si>
  <si>
    <t>-</t>
    <phoneticPr fontId="5"/>
  </si>
  <si>
    <t>-</t>
    <phoneticPr fontId="5"/>
  </si>
  <si>
    <t>-</t>
    <phoneticPr fontId="5"/>
  </si>
  <si>
    <t>モニタリングの実施状況等に係るコンサルティング業務報告書</t>
    <rPh sb="7" eb="9">
      <t>ジッシ</t>
    </rPh>
    <rPh sb="9" eb="11">
      <t>ジョウキョウ</t>
    </rPh>
    <rPh sb="11" eb="12">
      <t>トウ</t>
    </rPh>
    <rPh sb="13" eb="14">
      <t>カカ</t>
    </rPh>
    <rPh sb="23" eb="25">
      <t>ギョウム</t>
    </rPh>
    <rPh sb="25" eb="28">
      <t>ホウコクショ</t>
    </rPh>
    <phoneticPr fontId="5"/>
  </si>
  <si>
    <t>C．㈱シンクロソフト</t>
    <phoneticPr fontId="5"/>
  </si>
  <si>
    <t>定量シートデータベースの改修支援業務</t>
    <phoneticPr fontId="5"/>
  </si>
  <si>
    <t>事業費</t>
    <rPh sb="0" eb="3">
      <t>ジギョウヒ</t>
    </rPh>
    <phoneticPr fontId="5"/>
  </si>
  <si>
    <t>㈱シンクロソフト</t>
    <phoneticPr fontId="5"/>
  </si>
  <si>
    <t>-</t>
    <phoneticPr fontId="5"/>
  </si>
  <si>
    <t>-</t>
    <phoneticPr fontId="5"/>
  </si>
  <si>
    <t>モニタリング業務の効率化・高度化に係る委託業務</t>
    <phoneticPr fontId="5"/>
  </si>
  <si>
    <t>地域銀行を取り巻く経営課題に関する分析のための有価証券データ設計等に係る委託業務</t>
    <phoneticPr fontId="5"/>
  </si>
  <si>
    <t>㈱大塚商会</t>
    <phoneticPr fontId="5"/>
  </si>
  <si>
    <t>モニタリング支援システムの開発用サーバの購入</t>
    <phoneticPr fontId="5"/>
  </si>
  <si>
    <t>-</t>
    <phoneticPr fontId="5"/>
  </si>
  <si>
    <t>-</t>
    <phoneticPr fontId="5"/>
  </si>
  <si>
    <t>分析手法検討のためのＰＯＣ環境の購入</t>
    <phoneticPr fontId="5"/>
  </si>
  <si>
    <t>テルウェル東日本㈱</t>
    <phoneticPr fontId="5"/>
  </si>
  <si>
    <t>監視カメラ設置業務</t>
    <phoneticPr fontId="5"/>
  </si>
  <si>
    <t>PCログ取得等システムの購入</t>
    <phoneticPr fontId="5"/>
  </si>
  <si>
    <t>ＥＹ新日本有限責任監査法人</t>
    <phoneticPr fontId="5"/>
  </si>
  <si>
    <t>地域銀行を取り巻く経営課題に関する分析手法検討等に係る委託業務</t>
    <phoneticPr fontId="5"/>
  </si>
  <si>
    <t>-</t>
    <phoneticPr fontId="5"/>
  </si>
  <si>
    <t>㈱エヌ・ティ・ティ・データ</t>
    <phoneticPr fontId="5"/>
  </si>
  <si>
    <t>㈱エヌ・ティ・ティ・データ</t>
    <phoneticPr fontId="5"/>
  </si>
  <si>
    <t>地域銀行を取り巻く経営課題に関する分析のための有価証券データ設計等に係る委託業務</t>
    <phoneticPr fontId="5"/>
  </si>
  <si>
    <t>モニタリング業務の効率化・高度化に係る委託業務</t>
    <phoneticPr fontId="5"/>
  </si>
  <si>
    <t>変革期における金融サービスの向上にむけて～金融行政のこれまでの実践と今後の方針(平成30事務年度)～</t>
    <phoneticPr fontId="5"/>
  </si>
  <si>
    <t>（外部有識者点検対象外）</t>
    <rPh sb="1" eb="3">
      <t>ガイブ</t>
    </rPh>
    <rPh sb="3" eb="6">
      <t>ユウシキシャ</t>
    </rPh>
    <rPh sb="6" eb="8">
      <t>テンケン</t>
    </rPh>
    <rPh sb="8" eb="11">
      <t>タイショウガイ</t>
    </rPh>
    <phoneticPr fontId="5"/>
  </si>
  <si>
    <t>-</t>
    <phoneticPr fontId="5"/>
  </si>
  <si>
    <t>-</t>
    <phoneticPr fontId="5"/>
  </si>
  <si>
    <t>○本事業の実施にあたっては、引き続き競争性の確保に留意した調達を行い、適切に執行していく。
○また、今後の検査・監督のあり方の検討結果を受けた、モニタリング手法の見直しなどを踏まえた事業について、引き続き必要性や効率性を考えつつ、要求内容の精査を行っていく。</t>
    <rPh sb="68" eb="69">
      <t>ウ</t>
    </rPh>
    <rPh sb="78" eb="80">
      <t>シュホウ</t>
    </rPh>
    <rPh sb="81" eb="83">
      <t>ミナオ</t>
    </rPh>
    <rPh sb="87" eb="88">
      <t>フ</t>
    </rPh>
    <rPh sb="98" eb="99">
      <t>ヒ</t>
    </rPh>
    <rPh sb="100" eb="101">
      <t>ツヅ</t>
    </rPh>
    <phoneticPr fontId="5"/>
  </si>
  <si>
    <t>金融仲介機能を発揮することを前提とした金融システム・金融機関の健全性の維持</t>
    <phoneticPr fontId="5"/>
  </si>
  <si>
    <t>マクロ経済･金融市場の動向、金融機関を含む市場参加者の動向及び資金フローの動向等について精緻かつリアルタイムに把握し、金融システムの潜在的リスクをフォワードルッキングに分析するとともに、その分析結果を基にしたオン・オフ一体の効果的な金融モニタリング（監督・検査）の実施に寄与する。</t>
    <rPh sb="29" eb="30">
      <t>オヨ</t>
    </rPh>
    <rPh sb="132" eb="134">
      <t>ジッシ</t>
    </rPh>
    <rPh sb="135" eb="137">
      <t>キヨ</t>
    </rPh>
    <phoneticPr fontId="5"/>
  </si>
  <si>
    <t>本事業の目的は、金融仲介機能を発揮することを前提とした金融システム・金融機関の健全性の維持であり、国民や社会のニーズを的確に反映していると考える。</t>
    <rPh sb="69" eb="70">
      <t>カンガ</t>
    </rPh>
    <phoneticPr fontId="6"/>
  </si>
  <si>
    <t>リスク計測参照モデル関係経費、デジタルフォレンジック関連システム経費及び金融機関の健全性を分析するために必要な経費について、１件の一般競争入札及び５件の公募を行った結果、いずれも一者の申し込みとなった。
また、デジタルフォレンジック関連システムについて、既存の保守契約の継続案件であったことから、２件の特命随意契約を行った。</t>
    <rPh sb="63" eb="64">
      <t>ケン</t>
    </rPh>
    <rPh sb="65" eb="67">
      <t>イッパン</t>
    </rPh>
    <rPh sb="67" eb="69">
      <t>キョウソウ</t>
    </rPh>
    <rPh sb="69" eb="71">
      <t>ニュウサツ</t>
    </rPh>
    <rPh sb="71" eb="72">
      <t>オヨ</t>
    </rPh>
    <rPh sb="92" eb="93">
      <t>モウ</t>
    </rPh>
    <rPh sb="94" eb="95">
      <t>コ</t>
    </rPh>
    <rPh sb="116" eb="118">
      <t>カンレン</t>
    </rPh>
    <rPh sb="127" eb="129">
      <t>キゾン</t>
    </rPh>
    <rPh sb="130" eb="132">
      <t>ホシュ</t>
    </rPh>
    <rPh sb="132" eb="134">
      <t>ケイヤク</t>
    </rPh>
    <rPh sb="135" eb="137">
      <t>ケイゾク</t>
    </rPh>
    <rPh sb="137" eb="139">
      <t>アンケン</t>
    </rPh>
    <rPh sb="149" eb="150">
      <t>ケン</t>
    </rPh>
    <rPh sb="151" eb="153">
      <t>トクメイ</t>
    </rPh>
    <rPh sb="153" eb="155">
      <t>ズイイ</t>
    </rPh>
    <rPh sb="155" eb="157">
      <t>ケイヤク</t>
    </rPh>
    <rPh sb="158" eb="159">
      <t>オコナ</t>
    </rPh>
    <phoneticPr fontId="5"/>
  </si>
  <si>
    <t>モニタリングの実施状況等に係るコンサルティング業務による外部調査において得られた肯定的な意見の割合</t>
    <rPh sb="7" eb="9">
      <t>ジッシ</t>
    </rPh>
    <rPh sb="9" eb="11">
      <t>ジョウキョウ</t>
    </rPh>
    <rPh sb="11" eb="12">
      <t>トウ</t>
    </rPh>
    <rPh sb="13" eb="14">
      <t>カカ</t>
    </rPh>
    <rPh sb="23" eb="25">
      <t>ギョウム</t>
    </rPh>
    <rPh sb="28" eb="30">
      <t>ガイブ</t>
    </rPh>
    <rPh sb="30" eb="32">
      <t>チョウサ</t>
    </rPh>
    <rPh sb="36" eb="37">
      <t>エ</t>
    </rPh>
    <rPh sb="40" eb="43">
      <t>コウテイテキ</t>
    </rPh>
    <rPh sb="44" eb="46">
      <t>イケン</t>
    </rPh>
    <rPh sb="47" eb="49">
      <t>ワリアイ</t>
    </rPh>
    <phoneticPr fontId="5"/>
  </si>
  <si>
    <t>G.プロティビティ合同会社</t>
    <rPh sb="9" eb="11">
      <t>ゴウドウ</t>
    </rPh>
    <rPh sb="11" eb="13">
      <t>カイシャ</t>
    </rPh>
    <phoneticPr fontId="5"/>
  </si>
  <si>
    <t>委託費</t>
    <rPh sb="0" eb="2">
      <t>イタク</t>
    </rPh>
    <rPh sb="2" eb="3">
      <t>ヒ</t>
    </rPh>
    <phoneticPr fontId="5"/>
  </si>
  <si>
    <t>各経費により調達した役務及び物品等については、いずれも検査・モニタリング手法向上に資するためのシステム保守やコンサルティング、モニタリング分析業務に係るライセンス等であり、モニタリング業務や検査現場における使用頻度も高く、十分に活用されているものと考える。</t>
    <rPh sb="0" eb="1">
      <t>カク</t>
    </rPh>
    <rPh sb="1" eb="3">
      <t>ケイヒ</t>
    </rPh>
    <rPh sb="6" eb="8">
      <t>チョウタツ</t>
    </rPh>
    <rPh sb="10" eb="12">
      <t>エキム</t>
    </rPh>
    <rPh sb="12" eb="13">
      <t>オヨ</t>
    </rPh>
    <rPh sb="14" eb="17">
      <t>ブッピントウ</t>
    </rPh>
    <rPh sb="27" eb="29">
      <t>ケンサ</t>
    </rPh>
    <rPh sb="36" eb="38">
      <t>シュホウ</t>
    </rPh>
    <rPh sb="38" eb="40">
      <t>コウジョウ</t>
    </rPh>
    <rPh sb="41" eb="42">
      <t>シ</t>
    </rPh>
    <rPh sb="51" eb="53">
      <t>ホシュ</t>
    </rPh>
    <rPh sb="69" eb="71">
      <t>ブンセキ</t>
    </rPh>
    <rPh sb="71" eb="73">
      <t>ギョウム</t>
    </rPh>
    <rPh sb="74" eb="75">
      <t>カカ</t>
    </rPh>
    <rPh sb="81" eb="82">
      <t>トウ</t>
    </rPh>
    <rPh sb="92" eb="94">
      <t>ギョウム</t>
    </rPh>
    <rPh sb="95" eb="97">
      <t>ケンサ</t>
    </rPh>
    <rPh sb="97" eb="99">
      <t>ゲンバ</t>
    </rPh>
    <rPh sb="103" eb="105">
      <t>シヨウ</t>
    </rPh>
    <rPh sb="105" eb="107">
      <t>ヒンド</t>
    </rPh>
    <rPh sb="108" eb="109">
      <t>タカ</t>
    </rPh>
    <rPh sb="111" eb="113">
      <t>ジュウブン</t>
    </rPh>
    <rPh sb="114" eb="116">
      <t>カツヨウ</t>
    </rPh>
    <rPh sb="124" eb="125">
      <t>カンガ</t>
    </rPh>
    <phoneticPr fontId="5"/>
  </si>
  <si>
    <t>プロティビティ合同会社</t>
    <phoneticPr fontId="5"/>
  </si>
  <si>
    <t>モニタリングの実施状況に係るコンサルティング業務</t>
    <phoneticPr fontId="5"/>
  </si>
  <si>
    <t>モニタリングの実施状況に係るコンサルティング業務</t>
    <phoneticPr fontId="5"/>
  </si>
  <si>
    <t>-</t>
    <phoneticPr fontId="5"/>
  </si>
  <si>
    <t>-</t>
    <phoneticPr fontId="5"/>
  </si>
  <si>
    <t>当年度に見込んでいた業務の実施に応じて支出しており、成果目標に見合ったものとなっているものと考える。</t>
    <rPh sb="0" eb="1">
      <t>トウ</t>
    </rPh>
    <rPh sb="1" eb="3">
      <t>ネンド</t>
    </rPh>
    <rPh sb="4" eb="6">
      <t>ミコ</t>
    </rPh>
    <rPh sb="10" eb="12">
      <t>ギョウム</t>
    </rPh>
    <rPh sb="13" eb="15">
      <t>ジッシ</t>
    </rPh>
    <rPh sb="16" eb="17">
      <t>オウ</t>
    </rPh>
    <rPh sb="19" eb="21">
      <t>シシュツ</t>
    </rPh>
    <rPh sb="26" eb="28">
      <t>セイカ</t>
    </rPh>
    <rPh sb="28" eb="30">
      <t>モクヒョウ</t>
    </rPh>
    <rPh sb="31" eb="33">
      <t>ミア</t>
    </rPh>
    <rPh sb="46" eb="47">
      <t>カンガ</t>
    </rPh>
    <phoneticPr fontId="5"/>
  </si>
  <si>
    <t>当初の見込みどおりにシステム保守及びコンサルティングを調達し、当庁のモニタリング手法向上に寄与しており、見込みに見合ったものとなっているものと考える。</t>
    <rPh sb="0" eb="2">
      <t>トウショ</t>
    </rPh>
    <rPh sb="3" eb="5">
      <t>ミコミ</t>
    </rPh>
    <rPh sb="14" eb="16">
      <t>ホシュ</t>
    </rPh>
    <rPh sb="16" eb="17">
      <t>オヨ</t>
    </rPh>
    <rPh sb="27" eb="29">
      <t>チョウタツ</t>
    </rPh>
    <rPh sb="31" eb="33">
      <t>トウチョウ</t>
    </rPh>
    <rPh sb="40" eb="42">
      <t>シュホウ</t>
    </rPh>
    <rPh sb="42" eb="44">
      <t>コウジョウ</t>
    </rPh>
    <rPh sb="45" eb="47">
      <t>キヨ</t>
    </rPh>
    <rPh sb="52" eb="54">
      <t>ミコミ</t>
    </rPh>
    <phoneticPr fontId="5"/>
  </si>
  <si>
    <t>○本事業については、「モニタリングの実施状況等に係るコンサルティング業務による外部調査において得られた肯定的な意見の割合」が目標値100％を下回っているものの、高水準で推移しており（29年度：73％→30年度：90％）、着実に検査・監督基本方針に沿ったモニタリングの実施が図られてきているものと考える。また、本事業の実施にあたっては、競争性の確保が困難な（相手方が1者に限られる）契約を除いては、一般競争入札により契約を行っており、適切な調達が行われたものと考える。
○本事業は、検査・監督のあり方の見直しについての検討結果も踏まえ、事業の必要性や効率性を考えつつ、要求内容の精査を行っていく必要があるものと考える。</t>
    <rPh sb="1" eb="2">
      <t>ホン</t>
    </rPh>
    <rPh sb="2" eb="4">
      <t>ジギョウ</t>
    </rPh>
    <rPh sb="62" eb="65">
      <t>モクヒョウチ</t>
    </rPh>
    <rPh sb="70" eb="72">
      <t>シタマワ</t>
    </rPh>
    <rPh sb="80" eb="83">
      <t>コウスイジュン</t>
    </rPh>
    <rPh sb="84" eb="86">
      <t>スイイ</t>
    </rPh>
    <rPh sb="93" eb="95">
      <t>ネンド</t>
    </rPh>
    <rPh sb="102" eb="104">
      <t>ネンド</t>
    </rPh>
    <phoneticPr fontId="5"/>
  </si>
  <si>
    <t>38,304/255</t>
    <phoneticPr fontId="5"/>
  </si>
  <si>
    <t>80,484/223</t>
    <phoneticPr fontId="5"/>
  </si>
  <si>
    <t>85,305/183</t>
    <phoneticPr fontId="5"/>
  </si>
  <si>
    <t>一者応札になった契約(定量シートデータベースの改修支援業務）については、競争性を確保するための方策について検討するなど、引き続き予算執行における経費削減に努めること。</t>
    <phoneticPr fontId="5"/>
  </si>
  <si>
    <t>金融機関を取り巻く内外の経済・金融環境の変化に留意しつつ、金融機関による適切なリスク管理態勢の整備、円滑な金融仲介機能の発揮に資するよう、以下の経費等を活用し、的確なモニタリングを実施する。
○「リスク計測参照モデル関係経費」⇒金融機関がリスク量の計測に用いている内部モデルを検証。
アパート・マンションやシェアハウス等を対象とした投資用不動産向け融資、カードローン等のビジネスモデルについて問題点等がないか、金融機関と双方向の議論を実施。
○「モニタリング支援情報整備・活用経費」⇒モニタリング支援システムの計表追加により、モニタリング業務の効率化を実施。加えて、ファクトに基づく対話の実現に向けて、より深く金融機関の実態を分析するために必要となる粒度の細かいデータの素案を貸出及び有価証券業務について策定。
※モニタリング支援システムとは、金融機関より徴求する貸出金等の各種データ（＝「計表」）を用いて地域銀行の分析のための帳票などを自動作成するシステムである。
○「自己資本比率規制の国内実施に係る必要な経費」⇒自己資本比率規制に関する高度なリスク計測手法の採用が当庁により承認された金融機関や、承認を希望する金融機関からの報告申請内容の分析・審査等を実施。
○「デジタルフォレンジック関連システム経費」⇒金融検査の過程において、検査先の電子機器（PC）に保存されている電子データの復元（原本性を確保した証拠保全、専門的解析、検索・証拠化等）を実施。</t>
    <rPh sb="74" eb="75">
      <t>トウ</t>
    </rPh>
    <rPh sb="197" eb="200">
      <t>モンダイテン</t>
    </rPh>
    <rPh sb="200" eb="201">
      <t>トウ</t>
    </rPh>
    <rPh sb="218" eb="220">
      <t>ジッシ</t>
    </rPh>
    <rPh sb="365" eb="367">
      <t>シエン</t>
    </rPh>
    <rPh sb="374" eb="376">
      <t>キンユウ</t>
    </rPh>
    <rPh sb="376" eb="378">
      <t>キカン</t>
    </rPh>
    <rPh sb="380" eb="381">
      <t>チョウ</t>
    </rPh>
    <rPh sb="381" eb="382">
      <t>キュウ</t>
    </rPh>
    <rPh sb="384" eb="386">
      <t>カシダシ</t>
    </rPh>
    <rPh sb="386" eb="387">
      <t>キン</t>
    </rPh>
    <rPh sb="387" eb="388">
      <t>トウ</t>
    </rPh>
    <rPh sb="389" eb="391">
      <t>カクシュ</t>
    </rPh>
    <rPh sb="397" eb="398">
      <t>ケイ</t>
    </rPh>
    <rPh sb="398" eb="399">
      <t>ヒョウ</t>
    </rPh>
    <rPh sb="402" eb="403">
      <t>モチ</t>
    </rPh>
    <rPh sb="405" eb="407">
      <t>チイキ</t>
    </rPh>
    <rPh sb="407" eb="409">
      <t>ギンコウ</t>
    </rPh>
    <rPh sb="410" eb="412">
      <t>ブンセキ</t>
    </rPh>
    <rPh sb="416" eb="418">
      <t>チョウヒョウ</t>
    </rPh>
    <rPh sb="421" eb="423">
      <t>ジドウ</t>
    </rPh>
    <rPh sb="423" eb="425">
      <t>サクセイ</t>
    </rPh>
    <rPh sb="488" eb="490">
      <t>トウチョウ</t>
    </rPh>
    <phoneticPr fontId="5"/>
  </si>
  <si>
    <t>本経費については、競争性の確保のため、公告期間の十分な確保や積極的な情報提供に努める。
効率的な予算執行の観点から、今後コスト削減に努めていくこととしているが、32年度においては、明細データに係る実証実験のためのコンサルティング、苦情・相談等の分析に係るコンサルティング、顧客本位の業務運営の確立・定着に向けた調査等を実施する必要があるため、前年比114百万円の増額となる予算要求を行っていく。</t>
    <rPh sb="9" eb="12">
      <t>キョウソウセイ</t>
    </rPh>
    <rPh sb="13" eb="15">
      <t>カクホ</t>
    </rPh>
    <rPh sb="19" eb="21">
      <t>コウコク</t>
    </rPh>
    <rPh sb="21" eb="23">
      <t>キカン</t>
    </rPh>
    <rPh sb="24" eb="26">
      <t>ジュウブン</t>
    </rPh>
    <rPh sb="27" eb="29">
      <t>カクホ</t>
    </rPh>
    <rPh sb="30" eb="33">
      <t>セッキョクテキ</t>
    </rPh>
    <rPh sb="34" eb="36">
      <t>ジョウホウ</t>
    </rPh>
    <rPh sb="36" eb="38">
      <t>テイキョウ</t>
    </rPh>
    <rPh sb="39" eb="40">
      <t>ツト</t>
    </rPh>
    <rPh sb="58" eb="60">
      <t>コンゴ</t>
    </rPh>
    <rPh sb="90" eb="92">
      <t>メイサイ</t>
    </rPh>
    <rPh sb="96" eb="97">
      <t>カカ</t>
    </rPh>
    <rPh sb="98" eb="100">
      <t>ジッショウ</t>
    </rPh>
    <rPh sb="100" eb="102">
      <t>ジッケン</t>
    </rPh>
    <rPh sb="125" eb="126">
      <t>カカ</t>
    </rPh>
    <rPh sb="157" eb="158">
      <t>トウ</t>
    </rPh>
    <rPh sb="159" eb="161">
      <t>ジッシ</t>
    </rPh>
    <rPh sb="163" eb="165">
      <t>ヒツヨウ</t>
    </rPh>
    <phoneticPr fontId="5"/>
  </si>
  <si>
    <t>○明細データに係る実証実験のためのコンサルティング経費の要求増及び、苦情・相談等の分析及びモニタリング活用経費、顧客本位の業務運営の確立・定着に向けた調査に必要な経費の新規要求増（諸謝金）等が見込まれることから、前年度比114百万円の増額となる予算要求を行っていく。
（参考）
32年度要求のうち、「新しい日本のための優先課題推進枠」：50百万円</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</si>
</sst>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29"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3"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22412</xdr:colOff>
      <xdr:row>741</xdr:row>
      <xdr:rowOff>67236</xdr:rowOff>
    </xdr:from>
    <xdr:to>
      <xdr:col>25</xdr:col>
      <xdr:colOff>118356</xdr:colOff>
      <xdr:row>743</xdr:row>
      <xdr:rowOff>142242</xdr:rowOff>
    </xdr:to>
    <xdr:sp macro="" textlink="">
      <xdr:nvSpPr>
        <xdr:cNvPr id="168" name="Rectangle 1"/>
        <xdr:cNvSpPr>
          <a:spLocks noChangeArrowheads="1"/>
        </xdr:cNvSpPr>
      </xdr:nvSpPr>
      <xdr:spPr bwMode="auto">
        <a:xfrm>
          <a:off x="2644588" y="147536648"/>
          <a:ext cx="2516415" cy="76977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金融庁</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８５百万円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12</xdr:col>
      <xdr:colOff>22412</xdr:colOff>
      <xdr:row>743</xdr:row>
      <xdr:rowOff>230521</xdr:rowOff>
    </xdr:from>
    <xdr:to>
      <xdr:col>25</xdr:col>
      <xdr:colOff>147144</xdr:colOff>
      <xdr:row>744</xdr:row>
      <xdr:rowOff>67288</xdr:rowOff>
    </xdr:to>
    <xdr:sp macro="" textlink="">
      <xdr:nvSpPr>
        <xdr:cNvPr id="169" name="AutoShape 3"/>
        <xdr:cNvSpPr>
          <a:spLocks noChangeArrowheads="1"/>
        </xdr:cNvSpPr>
      </xdr:nvSpPr>
      <xdr:spPr bwMode="auto">
        <a:xfrm>
          <a:off x="2442883" y="148394697"/>
          <a:ext cx="2746908" cy="1841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13</xdr:col>
      <xdr:colOff>63234</xdr:colOff>
      <xdr:row>743</xdr:row>
      <xdr:rowOff>257736</xdr:rowOff>
    </xdr:from>
    <xdr:ext cx="2353956" cy="514350"/>
    <xdr:sp macro="" textlink="">
      <xdr:nvSpPr>
        <xdr:cNvPr id="170" name="Text Box 17"/>
        <xdr:cNvSpPr txBox="1">
          <a:spLocks noChangeArrowheads="1"/>
        </xdr:cNvSpPr>
      </xdr:nvSpPr>
      <xdr:spPr bwMode="auto">
        <a:xfrm>
          <a:off x="2685410" y="148421912"/>
          <a:ext cx="2353956"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金融機関の健全性を確保するための</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制度・環境整備</a:t>
          </a:r>
          <a:endParaRPr kumimoji="0" lang="ja-JP" altLang="en-US" sz="1000" b="0" i="0" u="none" strike="noStrike" kern="0" cap="none" spc="0" normalizeH="0" baseline="0" noProof="0">
            <a:ln>
              <a:noFill/>
            </a:ln>
            <a:solidFill>
              <a:srgbClr val="FF0000"/>
            </a:solidFill>
            <a:effectLst/>
            <a:uLnTx/>
            <a:uFillTx/>
          </a:endParaRPr>
        </a:p>
      </xdr:txBody>
    </xdr:sp>
    <xdr:clientData/>
  </xdr:oneCellAnchor>
  <xdr:twoCellAnchor>
    <xdr:from>
      <xdr:col>18</xdr:col>
      <xdr:colOff>22412</xdr:colOff>
      <xdr:row>745</xdr:row>
      <xdr:rowOff>75895</xdr:rowOff>
    </xdr:from>
    <xdr:to>
      <xdr:col>18</xdr:col>
      <xdr:colOff>22412</xdr:colOff>
      <xdr:row>746</xdr:row>
      <xdr:rowOff>175680</xdr:rowOff>
    </xdr:to>
    <xdr:sp macro="" textlink="">
      <xdr:nvSpPr>
        <xdr:cNvPr id="171" name="Line 7"/>
        <xdr:cNvSpPr>
          <a:spLocks noChangeShapeType="1"/>
        </xdr:cNvSpPr>
      </xdr:nvSpPr>
      <xdr:spPr bwMode="auto">
        <a:xfrm flipH="1">
          <a:off x="3607276" y="43838940"/>
          <a:ext cx="0" cy="454808"/>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51954</xdr:colOff>
      <xdr:row>746</xdr:row>
      <xdr:rowOff>173180</xdr:rowOff>
    </xdr:from>
    <xdr:to>
      <xdr:col>48</xdr:col>
      <xdr:colOff>58616</xdr:colOff>
      <xdr:row>746</xdr:row>
      <xdr:rowOff>175845</xdr:rowOff>
    </xdr:to>
    <xdr:sp macro="" textlink="">
      <xdr:nvSpPr>
        <xdr:cNvPr id="172" name="Line 19"/>
        <xdr:cNvSpPr>
          <a:spLocks noChangeShapeType="1"/>
        </xdr:cNvSpPr>
      </xdr:nvSpPr>
      <xdr:spPr bwMode="auto">
        <a:xfrm>
          <a:off x="1634569" y="44310565"/>
          <a:ext cx="7919739" cy="266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61632</xdr:colOff>
      <xdr:row>746</xdr:row>
      <xdr:rowOff>183515</xdr:rowOff>
    </xdr:from>
    <xdr:to>
      <xdr:col>8</xdr:col>
      <xdr:colOff>61632</xdr:colOff>
      <xdr:row>749</xdr:row>
      <xdr:rowOff>13097</xdr:rowOff>
    </xdr:to>
    <xdr:sp macro="" textlink="">
      <xdr:nvSpPr>
        <xdr:cNvPr id="173" name="Line 5"/>
        <xdr:cNvSpPr>
          <a:spLocks noChangeShapeType="1"/>
        </xdr:cNvSpPr>
      </xdr:nvSpPr>
      <xdr:spPr bwMode="auto">
        <a:xfrm flipH="1">
          <a:off x="1654905" y="44301583"/>
          <a:ext cx="0" cy="89465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145637</xdr:colOff>
      <xdr:row>746</xdr:row>
      <xdr:rowOff>177425</xdr:rowOff>
    </xdr:from>
    <xdr:to>
      <xdr:col>15</xdr:col>
      <xdr:colOff>145637</xdr:colOff>
      <xdr:row>749</xdr:row>
      <xdr:rowOff>14646</xdr:rowOff>
    </xdr:to>
    <xdr:sp macro="" textlink="">
      <xdr:nvSpPr>
        <xdr:cNvPr id="174" name="Line 5"/>
        <xdr:cNvSpPr>
          <a:spLocks noChangeShapeType="1"/>
        </xdr:cNvSpPr>
      </xdr:nvSpPr>
      <xdr:spPr bwMode="auto">
        <a:xfrm flipH="1">
          <a:off x="3113041" y="44314810"/>
          <a:ext cx="0" cy="892298"/>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18225</xdr:colOff>
      <xdr:row>746</xdr:row>
      <xdr:rowOff>168766</xdr:rowOff>
    </xdr:from>
    <xdr:to>
      <xdr:col>22</xdr:col>
      <xdr:colOff>18225</xdr:colOff>
      <xdr:row>749</xdr:row>
      <xdr:rowOff>5987</xdr:rowOff>
    </xdr:to>
    <xdr:sp macro="" textlink="">
      <xdr:nvSpPr>
        <xdr:cNvPr id="175" name="Line 5"/>
        <xdr:cNvSpPr>
          <a:spLocks noChangeShapeType="1"/>
        </xdr:cNvSpPr>
      </xdr:nvSpPr>
      <xdr:spPr bwMode="auto">
        <a:xfrm flipH="1">
          <a:off x="4370417" y="44306151"/>
          <a:ext cx="0" cy="892298"/>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132315</xdr:colOff>
      <xdr:row>746</xdr:row>
      <xdr:rowOff>167718</xdr:rowOff>
    </xdr:from>
    <xdr:to>
      <xdr:col>28</xdr:col>
      <xdr:colOff>132315</xdr:colOff>
      <xdr:row>749</xdr:row>
      <xdr:rowOff>4939</xdr:rowOff>
    </xdr:to>
    <xdr:sp macro="" textlink="">
      <xdr:nvSpPr>
        <xdr:cNvPr id="176" name="Line 5"/>
        <xdr:cNvSpPr>
          <a:spLocks noChangeShapeType="1"/>
        </xdr:cNvSpPr>
      </xdr:nvSpPr>
      <xdr:spPr bwMode="auto">
        <a:xfrm flipH="1">
          <a:off x="5671469" y="44305103"/>
          <a:ext cx="0" cy="892298"/>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54860</xdr:colOff>
      <xdr:row>746</xdr:row>
      <xdr:rowOff>177138</xdr:rowOff>
    </xdr:from>
    <xdr:to>
      <xdr:col>35</xdr:col>
      <xdr:colOff>54860</xdr:colOff>
      <xdr:row>749</xdr:row>
      <xdr:rowOff>10049</xdr:rowOff>
    </xdr:to>
    <xdr:sp macro="" textlink="">
      <xdr:nvSpPr>
        <xdr:cNvPr id="177" name="Line 5"/>
        <xdr:cNvSpPr>
          <a:spLocks noChangeShapeType="1"/>
        </xdr:cNvSpPr>
      </xdr:nvSpPr>
      <xdr:spPr bwMode="auto">
        <a:xfrm flipH="1">
          <a:off x="6978802" y="44314523"/>
          <a:ext cx="0" cy="887988"/>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138595</xdr:colOff>
      <xdr:row>746</xdr:row>
      <xdr:rowOff>169689</xdr:rowOff>
    </xdr:from>
    <xdr:to>
      <xdr:col>41</xdr:col>
      <xdr:colOff>138595</xdr:colOff>
      <xdr:row>749</xdr:row>
      <xdr:rowOff>6910</xdr:rowOff>
    </xdr:to>
    <xdr:sp macro="" textlink="">
      <xdr:nvSpPr>
        <xdr:cNvPr id="178" name="Line 5"/>
        <xdr:cNvSpPr>
          <a:spLocks noChangeShapeType="1"/>
        </xdr:cNvSpPr>
      </xdr:nvSpPr>
      <xdr:spPr bwMode="auto">
        <a:xfrm flipH="1">
          <a:off x="8249499" y="44307074"/>
          <a:ext cx="0" cy="892298"/>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12</xdr:col>
      <xdr:colOff>28452</xdr:colOff>
      <xdr:row>749</xdr:row>
      <xdr:rowOff>55331</xdr:rowOff>
    </xdr:from>
    <xdr:ext cx="1311089" cy="455519"/>
    <xdr:sp macro="" textlink="">
      <xdr:nvSpPr>
        <xdr:cNvPr id="179" name="Text Box 25"/>
        <xdr:cNvSpPr txBox="1">
          <a:spLocks noChangeArrowheads="1"/>
        </xdr:cNvSpPr>
      </xdr:nvSpPr>
      <xdr:spPr bwMode="auto">
        <a:xfrm>
          <a:off x="2402375" y="45247793"/>
          <a:ext cx="1311089" cy="455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eaLnBrk="1" fontAlgn="auto" latinLnBrk="0" hangingPunct="1"/>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lang="ja-JP" altLang="ja-JP" sz="1100" b="0" i="0" baseline="0">
              <a:effectLst/>
              <a:latin typeface="+mn-lt"/>
              <a:ea typeface="+mn-ea"/>
              <a:cs typeface="+mn-cs"/>
            </a:rPr>
            <a:t>随意契約</a:t>
          </a:r>
          <a:endParaRPr lang="ja-JP" altLang="ja-JP">
            <a:effectLst/>
          </a:endParaRPr>
        </a:p>
        <a:p>
          <a:pPr algn="ctr"/>
          <a:r>
            <a:rPr lang="en-US" altLang="ja-JP" sz="1100" b="0" i="0" baseline="0">
              <a:effectLst/>
              <a:latin typeface="+mn-lt"/>
              <a:ea typeface="+mn-ea"/>
              <a:cs typeface="+mn-cs"/>
            </a:rPr>
            <a:t>(</a:t>
          </a:r>
          <a:r>
            <a:rPr lang="ja-JP" altLang="ja-JP" sz="1100" b="0" i="0" baseline="0">
              <a:effectLst/>
              <a:latin typeface="+mn-lt"/>
              <a:ea typeface="+mn-ea"/>
              <a:cs typeface="+mn-cs"/>
            </a:rPr>
            <a:t>公募） 他</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oneCellAnchor>
    <xdr:from>
      <xdr:col>5</xdr:col>
      <xdr:colOff>193986</xdr:colOff>
      <xdr:row>749</xdr:row>
      <xdr:rowOff>75079</xdr:rowOff>
    </xdr:from>
    <xdr:ext cx="1129147" cy="455519"/>
    <xdr:sp macro="" textlink="">
      <xdr:nvSpPr>
        <xdr:cNvPr id="180" name="Text Box 25"/>
        <xdr:cNvSpPr txBox="1">
          <a:spLocks noChangeArrowheads="1"/>
        </xdr:cNvSpPr>
      </xdr:nvSpPr>
      <xdr:spPr bwMode="auto">
        <a:xfrm>
          <a:off x="1189781" y="45258215"/>
          <a:ext cx="1129147" cy="455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(公募） 】</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twoCellAnchor>
    <xdr:from>
      <xdr:col>12</xdr:col>
      <xdr:colOff>187218</xdr:colOff>
      <xdr:row>750</xdr:row>
      <xdr:rowOff>219702</xdr:rowOff>
    </xdr:from>
    <xdr:to>
      <xdr:col>18</xdr:col>
      <xdr:colOff>80256</xdr:colOff>
      <xdr:row>756</xdr:row>
      <xdr:rowOff>34540</xdr:rowOff>
    </xdr:to>
    <xdr:sp macro="" textlink="">
      <xdr:nvSpPr>
        <xdr:cNvPr id="181" name="Rectangle 8"/>
        <xdr:cNvSpPr>
          <a:spLocks noChangeArrowheads="1"/>
        </xdr:cNvSpPr>
      </xdr:nvSpPr>
      <xdr:spPr bwMode="auto">
        <a:xfrm>
          <a:off x="2561141" y="45763856"/>
          <a:ext cx="1080000" cy="1924992"/>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B</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．㈱エヌ・ティ・ティ・データ</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他３先　　　　　</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５１百万円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oneCellAnchor>
    <xdr:from>
      <xdr:col>17</xdr:col>
      <xdr:colOff>116754</xdr:colOff>
      <xdr:row>749</xdr:row>
      <xdr:rowOff>56152</xdr:rowOff>
    </xdr:from>
    <xdr:ext cx="1895475" cy="517072"/>
    <xdr:sp macro="" textlink="">
      <xdr:nvSpPr>
        <xdr:cNvPr id="182" name="Text Box 25"/>
        <xdr:cNvSpPr txBox="1">
          <a:spLocks noChangeArrowheads="1"/>
        </xdr:cNvSpPr>
      </xdr:nvSpPr>
      <xdr:spPr bwMode="auto">
        <a:xfrm>
          <a:off x="3479812" y="45248614"/>
          <a:ext cx="1895475" cy="517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1" lang="ja-JP" altLang="ja-JP" sz="1100">
              <a:effectLst/>
              <a:latin typeface="+mn-lt"/>
              <a:ea typeface="+mn-ea"/>
              <a:cs typeface="+mn-cs"/>
            </a:rPr>
            <a:t>一般競争</a:t>
          </a:r>
          <a:r>
            <a:rPr kumimoji="1" lang="ja-JP" altLang="en-US" sz="1100">
              <a:effectLst/>
              <a:latin typeface="+mn-lt"/>
              <a:ea typeface="+mn-ea"/>
              <a:cs typeface="+mn-cs"/>
            </a:rPr>
            <a:t>契約</a:t>
          </a:r>
          <a:endParaRPr kumimoji="1" lang="en-US" altLang="ja-JP" sz="110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1" lang="ja-JP" altLang="en-US" sz="1100">
              <a:solidFill>
                <a:sysClr val="windowText" lastClr="000000"/>
              </a:solidFill>
              <a:effectLst/>
              <a:latin typeface="+mn-lt"/>
              <a:ea typeface="+mn-ea"/>
              <a:cs typeface="+mn-cs"/>
            </a:rPr>
            <a:t>（最低価格）</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twoCellAnchor>
    <xdr:from>
      <xdr:col>19</xdr:col>
      <xdr:colOff>109471</xdr:colOff>
      <xdr:row>750</xdr:row>
      <xdr:rowOff>220917</xdr:rowOff>
    </xdr:from>
    <xdr:to>
      <xdr:col>25</xdr:col>
      <xdr:colOff>2510</xdr:colOff>
      <xdr:row>756</xdr:row>
      <xdr:rowOff>36634</xdr:rowOff>
    </xdr:to>
    <xdr:sp macro="" textlink="">
      <xdr:nvSpPr>
        <xdr:cNvPr id="183" name="Rectangle 8"/>
        <xdr:cNvSpPr>
          <a:spLocks noChangeArrowheads="1"/>
        </xdr:cNvSpPr>
      </xdr:nvSpPr>
      <xdr:spPr bwMode="auto">
        <a:xfrm>
          <a:off x="3868183" y="45765071"/>
          <a:ext cx="1080000" cy="1925871"/>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r>
            <a:rPr kumimoji="0" lang="en-US" altLang="ja-JP" sz="1100" b="0" i="0" u="none" strike="noStrike" kern="0" cap="none" spc="0" normalizeH="0" baseline="0" noProof="0">
              <a:ln>
                <a:noFill/>
              </a:ln>
              <a:solidFill>
                <a:srgbClr val="000000"/>
              </a:solidFill>
              <a:effectLst/>
              <a:uLnTx/>
              <a:uFillTx/>
              <a:latin typeface="ＭＳ Ｐゴシック"/>
              <a:ea typeface="+mn-ea"/>
            </a:rPr>
            <a:t>C</a:t>
          </a:r>
          <a:r>
            <a:rPr kumimoji="0" lang="ja-JP" altLang="en-US" sz="1100" b="0" i="0" u="none" strike="noStrike" kern="0" cap="none" spc="0" normalizeH="0" baseline="0" noProof="0">
              <a:ln>
                <a:noFill/>
              </a:ln>
              <a:solidFill>
                <a:srgbClr val="000000"/>
              </a:solidFill>
              <a:effectLst/>
              <a:uLnTx/>
              <a:uFillTx/>
              <a:latin typeface="ＭＳ Ｐゴシック"/>
              <a:ea typeface="+mn-ea"/>
            </a:rPr>
            <a:t>．㈱シンクロソフト</a:t>
          </a:r>
        </a:p>
        <a:p>
          <a:r>
            <a:rPr kumimoji="0" lang="ja-JP" altLang="en-US" sz="1100" b="0" i="0" u="none" strike="noStrike" kern="0" cap="none" spc="0" normalizeH="0" baseline="0" noProof="0">
              <a:ln>
                <a:noFill/>
              </a:ln>
              <a:solidFill>
                <a:srgbClr val="000000"/>
              </a:solidFill>
              <a:effectLst/>
              <a:uLnTx/>
              <a:uFillTx/>
              <a:latin typeface="ＭＳ Ｐゴシック"/>
              <a:ea typeface="+mn-ea"/>
            </a:rPr>
            <a:t>　　１百万円</a:t>
          </a:r>
        </a:p>
      </xdr:txBody>
    </xdr:sp>
    <xdr:clientData/>
  </xdr:twoCellAnchor>
  <xdr:oneCellAnchor>
    <xdr:from>
      <xdr:col>25</xdr:col>
      <xdr:colOff>164764</xdr:colOff>
      <xdr:row>749</xdr:row>
      <xdr:rowOff>60032</xdr:rowOff>
    </xdr:from>
    <xdr:ext cx="1129147" cy="455519"/>
    <xdr:sp macro="" textlink="">
      <xdr:nvSpPr>
        <xdr:cNvPr id="184" name="Text Box 25"/>
        <xdr:cNvSpPr txBox="1">
          <a:spLocks noChangeArrowheads="1"/>
        </xdr:cNvSpPr>
      </xdr:nvSpPr>
      <xdr:spPr bwMode="auto">
        <a:xfrm>
          <a:off x="5110437" y="45252494"/>
          <a:ext cx="1129147" cy="455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(公募） 】</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twoCellAnchor>
    <xdr:from>
      <xdr:col>26</xdr:col>
      <xdr:colOff>28139</xdr:colOff>
      <xdr:row>750</xdr:row>
      <xdr:rowOff>219439</xdr:rowOff>
    </xdr:from>
    <xdr:to>
      <xdr:col>31</xdr:col>
      <xdr:colOff>119004</xdr:colOff>
      <xdr:row>756</xdr:row>
      <xdr:rowOff>24752</xdr:rowOff>
    </xdr:to>
    <xdr:sp macro="" textlink="">
      <xdr:nvSpPr>
        <xdr:cNvPr id="185" name="Rectangle 8"/>
        <xdr:cNvSpPr>
          <a:spLocks noChangeArrowheads="1"/>
        </xdr:cNvSpPr>
      </xdr:nvSpPr>
      <xdr:spPr bwMode="auto">
        <a:xfrm>
          <a:off x="5171639" y="45763593"/>
          <a:ext cx="1080000" cy="1915467"/>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Ｄ．</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扶桑電通㈱</a:t>
          </a:r>
          <a:endParaRPr kumimoji="0" lang="ja-JP" altLang="ja-JP" sz="1800" b="0" i="0" u="none" strike="noStrike" kern="0" cap="none" spc="0" normalizeH="0" baseline="0" noProof="0">
            <a:ln>
              <a:noFill/>
            </a:ln>
            <a:solidFill>
              <a:sysClr val="windowText" lastClr="000000"/>
            </a:solidFill>
            <a:effectLst/>
            <a:uLnTx/>
            <a:uFillTx/>
          </a:endParaRPr>
        </a:p>
        <a:p>
          <a:pPr marL="0" marR="0" lvl="0" indent="0" defTabSz="914400" rtl="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３</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endParaRPr>
        </a:p>
      </xdr:txBody>
    </xdr:sp>
    <xdr:clientData/>
  </xdr:twoCellAnchor>
  <xdr:twoCellAnchor>
    <xdr:from>
      <xdr:col>6</xdr:col>
      <xdr:colOff>94451</xdr:colOff>
      <xdr:row>750</xdr:row>
      <xdr:rowOff>223319</xdr:rowOff>
    </xdr:from>
    <xdr:to>
      <xdr:col>11</xdr:col>
      <xdr:colOff>185317</xdr:colOff>
      <xdr:row>756</xdr:row>
      <xdr:rowOff>38157</xdr:rowOff>
    </xdr:to>
    <xdr:sp macro="" textlink="">
      <xdr:nvSpPr>
        <xdr:cNvPr id="186" name="Rectangle 8"/>
        <xdr:cNvSpPr>
          <a:spLocks noChangeArrowheads="1"/>
        </xdr:cNvSpPr>
      </xdr:nvSpPr>
      <xdr:spPr bwMode="auto">
        <a:xfrm>
          <a:off x="1281413" y="45767473"/>
          <a:ext cx="1080000" cy="1924992"/>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Ａ．ニューディメンションテクノロジー㈱</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１７百万円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oneCellAnchor>
    <xdr:from>
      <xdr:col>32</xdr:col>
      <xdr:colOff>79302</xdr:colOff>
      <xdr:row>749</xdr:row>
      <xdr:rowOff>56461</xdr:rowOff>
    </xdr:from>
    <xdr:ext cx="1129147" cy="455519"/>
    <xdr:sp macro="" textlink="">
      <xdr:nvSpPr>
        <xdr:cNvPr id="187" name="Text Box 25"/>
        <xdr:cNvSpPr txBox="1">
          <a:spLocks noChangeArrowheads="1"/>
        </xdr:cNvSpPr>
      </xdr:nvSpPr>
      <xdr:spPr bwMode="auto">
        <a:xfrm>
          <a:off x="6409764" y="45248923"/>
          <a:ext cx="1129147" cy="455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(公募）他 】</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twoCellAnchor>
    <xdr:from>
      <xdr:col>32</xdr:col>
      <xdr:colOff>134410</xdr:colOff>
      <xdr:row>750</xdr:row>
      <xdr:rowOff>223318</xdr:rowOff>
    </xdr:from>
    <xdr:to>
      <xdr:col>38</xdr:col>
      <xdr:colOff>27449</xdr:colOff>
      <xdr:row>756</xdr:row>
      <xdr:rowOff>5499</xdr:rowOff>
    </xdr:to>
    <xdr:sp macro="" textlink="">
      <xdr:nvSpPr>
        <xdr:cNvPr id="188" name="Rectangle 8"/>
        <xdr:cNvSpPr>
          <a:spLocks noChangeArrowheads="1"/>
        </xdr:cNvSpPr>
      </xdr:nvSpPr>
      <xdr:spPr bwMode="auto">
        <a:xfrm>
          <a:off x="6464872" y="45767472"/>
          <a:ext cx="1080000" cy="189233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Ｅ．㈱秋山商会</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他３先</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４百万円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oneCellAnchor>
    <xdr:from>
      <xdr:col>38</xdr:col>
      <xdr:colOff>196535</xdr:colOff>
      <xdr:row>749</xdr:row>
      <xdr:rowOff>59909</xdr:rowOff>
    </xdr:from>
    <xdr:ext cx="1129147" cy="455519"/>
    <xdr:sp macro="" textlink="">
      <xdr:nvSpPr>
        <xdr:cNvPr id="189" name="Text Box 25"/>
        <xdr:cNvSpPr txBox="1">
          <a:spLocks noChangeArrowheads="1"/>
        </xdr:cNvSpPr>
      </xdr:nvSpPr>
      <xdr:spPr bwMode="auto">
        <a:xfrm>
          <a:off x="7713958" y="45252371"/>
          <a:ext cx="1129147" cy="455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(公募） 】</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twoCellAnchor>
    <xdr:from>
      <xdr:col>39</xdr:col>
      <xdr:colOff>50921</xdr:colOff>
      <xdr:row>750</xdr:row>
      <xdr:rowOff>225843</xdr:rowOff>
    </xdr:from>
    <xdr:to>
      <xdr:col>44</xdr:col>
      <xdr:colOff>141786</xdr:colOff>
      <xdr:row>755</xdr:row>
      <xdr:rowOff>340838</xdr:rowOff>
    </xdr:to>
    <xdr:sp macro="" textlink="">
      <xdr:nvSpPr>
        <xdr:cNvPr id="190" name="Rectangle 8"/>
        <xdr:cNvSpPr>
          <a:spLocks noChangeArrowheads="1"/>
        </xdr:cNvSpPr>
      </xdr:nvSpPr>
      <xdr:spPr bwMode="auto">
        <a:xfrm>
          <a:off x="7766171" y="45769997"/>
          <a:ext cx="1080000" cy="1873456"/>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Ｆ．扶桑電通㈱</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１百万円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13</xdr:col>
      <xdr:colOff>2523</xdr:colOff>
      <xdr:row>756</xdr:row>
      <xdr:rowOff>105088</xdr:rowOff>
    </xdr:from>
    <xdr:to>
      <xdr:col>17</xdr:col>
      <xdr:colOff>183172</xdr:colOff>
      <xdr:row>758</xdr:row>
      <xdr:rowOff>335687</xdr:rowOff>
    </xdr:to>
    <xdr:grpSp>
      <xdr:nvGrpSpPr>
        <xdr:cNvPr id="191" name="グループ化 33"/>
        <xdr:cNvGrpSpPr>
          <a:grpSpLocks/>
        </xdr:cNvGrpSpPr>
      </xdr:nvGrpSpPr>
      <xdr:grpSpPr bwMode="auto">
        <a:xfrm>
          <a:off x="2655916" y="48138302"/>
          <a:ext cx="997077" cy="1564099"/>
          <a:chOff x="1371600" y="38423839"/>
          <a:chExt cx="1666875" cy="635726"/>
        </a:xfrm>
      </xdr:grpSpPr>
      <xdr:sp macro="" textlink="">
        <xdr:nvSpPr>
          <xdr:cNvPr id="192" name="AutoShape 11"/>
          <xdr:cNvSpPr>
            <a:spLocks noChangeArrowheads="1"/>
          </xdr:cNvSpPr>
        </xdr:nvSpPr>
        <xdr:spPr bwMode="auto">
          <a:xfrm>
            <a:off x="1371600" y="38423849"/>
            <a:ext cx="1666875" cy="561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93" name="Text Box 27"/>
          <xdr:cNvSpPr txBox="1">
            <a:spLocks noChangeArrowheads="1"/>
          </xdr:cNvSpPr>
        </xdr:nvSpPr>
        <xdr:spPr bwMode="auto">
          <a:xfrm>
            <a:off x="1538287" y="38423839"/>
            <a:ext cx="1371966" cy="6357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ja-JP" sz="1050" b="0" i="0" baseline="0">
                <a:effectLst/>
                <a:latin typeface="+mn-lt"/>
                <a:ea typeface="+mn-ea"/>
                <a:cs typeface="+mn-cs"/>
              </a:rPr>
              <a:t>モニタリング支援システム構築業務　他</a:t>
            </a:r>
            <a:endParaRPr lang="ja-JP" altLang="ja-JP" sz="1050">
              <a:effectLst/>
            </a:endParaRPr>
          </a:p>
        </xdr:txBody>
      </xdr:sp>
    </xdr:grpSp>
    <xdr:clientData/>
  </xdr:twoCellAnchor>
  <xdr:twoCellAnchor>
    <xdr:from>
      <xdr:col>6</xdr:col>
      <xdr:colOff>59047</xdr:colOff>
      <xdr:row>756</xdr:row>
      <xdr:rowOff>100914</xdr:rowOff>
    </xdr:from>
    <xdr:to>
      <xdr:col>12</xdr:col>
      <xdr:colOff>36635</xdr:colOff>
      <xdr:row>758</xdr:row>
      <xdr:rowOff>209504</xdr:rowOff>
    </xdr:to>
    <xdr:grpSp>
      <xdr:nvGrpSpPr>
        <xdr:cNvPr id="194" name="グループ化 33"/>
        <xdr:cNvGrpSpPr>
          <a:grpSpLocks/>
        </xdr:cNvGrpSpPr>
      </xdr:nvGrpSpPr>
      <xdr:grpSpPr bwMode="auto">
        <a:xfrm>
          <a:off x="1283690" y="48134128"/>
          <a:ext cx="1202231" cy="1442090"/>
          <a:chOff x="1371600" y="38423839"/>
          <a:chExt cx="1666875" cy="586628"/>
        </a:xfrm>
      </xdr:grpSpPr>
      <xdr:sp macro="" textlink="">
        <xdr:nvSpPr>
          <xdr:cNvPr id="195" name="AutoShape 11"/>
          <xdr:cNvSpPr>
            <a:spLocks noChangeArrowheads="1"/>
          </xdr:cNvSpPr>
        </xdr:nvSpPr>
        <xdr:spPr bwMode="auto">
          <a:xfrm>
            <a:off x="1371600" y="38423849"/>
            <a:ext cx="1666875" cy="561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96" name="Text Box 27"/>
          <xdr:cNvSpPr txBox="1">
            <a:spLocks noChangeArrowheads="1"/>
          </xdr:cNvSpPr>
        </xdr:nvSpPr>
        <xdr:spPr bwMode="auto">
          <a:xfrm>
            <a:off x="1538287" y="38423839"/>
            <a:ext cx="1371966" cy="5866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市場・信用リスク計測参照モデルに係るシステム運用支援・保守業務</a:t>
            </a:r>
            <a:endParaRPr kumimoji="0" lang="ja-JP" altLang="en-US" sz="1000" b="0" i="0" u="none" strike="noStrike" kern="0" cap="none" spc="0" normalizeH="0" baseline="0" noProof="0">
              <a:ln>
                <a:noFill/>
              </a:ln>
              <a:solidFill>
                <a:sysClr val="windowText" lastClr="000000"/>
              </a:solidFill>
              <a:effectLst/>
              <a:uLnTx/>
              <a:uFillTx/>
            </a:endParaRPr>
          </a:p>
        </xdr:txBody>
      </xdr:sp>
    </xdr:grpSp>
    <xdr:clientData/>
  </xdr:twoCellAnchor>
  <xdr:twoCellAnchor>
    <xdr:from>
      <xdr:col>19</xdr:col>
      <xdr:colOff>48578</xdr:colOff>
      <xdr:row>756</xdr:row>
      <xdr:rowOff>61139</xdr:rowOff>
    </xdr:from>
    <xdr:to>
      <xdr:col>25</xdr:col>
      <xdr:colOff>51288</xdr:colOff>
      <xdr:row>759</xdr:row>
      <xdr:rowOff>180242</xdr:rowOff>
    </xdr:to>
    <xdr:grpSp>
      <xdr:nvGrpSpPr>
        <xdr:cNvPr id="197" name="グループ化 33"/>
        <xdr:cNvGrpSpPr>
          <a:grpSpLocks/>
        </xdr:cNvGrpSpPr>
      </xdr:nvGrpSpPr>
      <xdr:grpSpPr bwMode="auto">
        <a:xfrm>
          <a:off x="3926614" y="48094353"/>
          <a:ext cx="1227353" cy="2119353"/>
          <a:chOff x="1371600" y="38423849"/>
          <a:chExt cx="1666875" cy="586628"/>
        </a:xfrm>
      </xdr:grpSpPr>
      <xdr:sp macro="" textlink="">
        <xdr:nvSpPr>
          <xdr:cNvPr id="198" name="AutoShape 11"/>
          <xdr:cNvSpPr>
            <a:spLocks noChangeArrowheads="1"/>
          </xdr:cNvSpPr>
        </xdr:nvSpPr>
        <xdr:spPr bwMode="auto">
          <a:xfrm>
            <a:off x="1371600" y="38423849"/>
            <a:ext cx="1666875" cy="561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99" name="Text Box 27"/>
          <xdr:cNvSpPr txBox="1">
            <a:spLocks noChangeArrowheads="1"/>
          </xdr:cNvSpPr>
        </xdr:nvSpPr>
        <xdr:spPr bwMode="auto">
          <a:xfrm>
            <a:off x="1537015" y="38423849"/>
            <a:ext cx="1374218" cy="5866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バーゼル銀行監督委員会による調査活動の事務作業支援ツール作成業務　他</a:t>
            </a:r>
            <a:endParaRPr kumimoji="1"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（自己資本比率規制の国内実施関係）</a:t>
            </a:r>
            <a:endParaRPr lang="ja-JP" altLang="ja-JP">
              <a:effectLst/>
            </a:endParaRPr>
          </a:p>
        </xdr:txBody>
      </xdr:sp>
    </xdr:grpSp>
    <xdr:clientData/>
  </xdr:twoCellAnchor>
  <xdr:twoCellAnchor>
    <xdr:from>
      <xdr:col>25</xdr:col>
      <xdr:colOff>190500</xdr:colOff>
      <xdr:row>756</xdr:row>
      <xdr:rowOff>118710</xdr:rowOff>
    </xdr:from>
    <xdr:to>
      <xdr:col>31</xdr:col>
      <xdr:colOff>175846</xdr:colOff>
      <xdr:row>758</xdr:row>
      <xdr:rowOff>160639</xdr:rowOff>
    </xdr:to>
    <xdr:grpSp>
      <xdr:nvGrpSpPr>
        <xdr:cNvPr id="200" name="グループ化 199"/>
        <xdr:cNvGrpSpPr>
          <a:grpSpLocks/>
        </xdr:cNvGrpSpPr>
      </xdr:nvGrpSpPr>
      <xdr:grpSpPr bwMode="auto">
        <a:xfrm>
          <a:off x="5293179" y="48151924"/>
          <a:ext cx="1209988" cy="1375429"/>
          <a:chOff x="1371600" y="38423849"/>
          <a:chExt cx="1666875" cy="586634"/>
        </a:xfrm>
      </xdr:grpSpPr>
      <xdr:sp macro="" textlink="">
        <xdr:nvSpPr>
          <xdr:cNvPr id="201" name="AutoShape 11"/>
          <xdr:cNvSpPr>
            <a:spLocks noChangeArrowheads="1"/>
          </xdr:cNvSpPr>
        </xdr:nvSpPr>
        <xdr:spPr bwMode="auto">
          <a:xfrm>
            <a:off x="1371600" y="38423849"/>
            <a:ext cx="1666875" cy="561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02" name="Text Box 27"/>
          <xdr:cNvSpPr txBox="1">
            <a:spLocks noChangeArrowheads="1"/>
          </xdr:cNvSpPr>
        </xdr:nvSpPr>
        <xdr:spPr bwMode="auto">
          <a:xfrm>
            <a:off x="1537015" y="38423855"/>
            <a:ext cx="1374218" cy="5866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rPr>
              <a:t>音声データの検査効率化システムに係るソフトウェア等に関する調達（デジタルフォレンジック）</a:t>
            </a:r>
          </a:p>
        </xdr:txBody>
      </xdr:sp>
    </xdr:grpSp>
    <xdr:clientData/>
  </xdr:twoCellAnchor>
  <xdr:twoCellAnchor>
    <xdr:from>
      <xdr:col>32</xdr:col>
      <xdr:colOff>121850</xdr:colOff>
      <xdr:row>756</xdr:row>
      <xdr:rowOff>95682</xdr:rowOff>
    </xdr:from>
    <xdr:to>
      <xdr:col>38</xdr:col>
      <xdr:colOff>65943</xdr:colOff>
      <xdr:row>758</xdr:row>
      <xdr:rowOff>109022</xdr:rowOff>
    </xdr:to>
    <xdr:grpSp>
      <xdr:nvGrpSpPr>
        <xdr:cNvPr id="203" name="グループ化 33"/>
        <xdr:cNvGrpSpPr>
          <a:grpSpLocks/>
        </xdr:cNvGrpSpPr>
      </xdr:nvGrpSpPr>
      <xdr:grpSpPr bwMode="auto">
        <a:xfrm>
          <a:off x="6653279" y="48128896"/>
          <a:ext cx="1168735" cy="1346840"/>
          <a:chOff x="1371600" y="38423849"/>
          <a:chExt cx="1666875" cy="586632"/>
        </a:xfrm>
      </xdr:grpSpPr>
      <xdr:sp macro="" textlink="">
        <xdr:nvSpPr>
          <xdr:cNvPr id="204" name="AutoShape 11"/>
          <xdr:cNvSpPr>
            <a:spLocks noChangeArrowheads="1"/>
          </xdr:cNvSpPr>
        </xdr:nvSpPr>
        <xdr:spPr bwMode="auto">
          <a:xfrm>
            <a:off x="1371600" y="38423849"/>
            <a:ext cx="1666875" cy="561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05" name="Text Box 27"/>
          <xdr:cNvSpPr txBox="1">
            <a:spLocks noChangeArrowheads="1"/>
          </xdr:cNvSpPr>
        </xdr:nvSpPr>
        <xdr:spPr bwMode="auto">
          <a:xfrm>
            <a:off x="1537015" y="38423849"/>
            <a:ext cx="1374218" cy="586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電子メール等のデータ解析システムに係る機器等の調達</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（デジタルフォレンジック）</a:t>
            </a:r>
            <a:endParaRPr kumimoji="0" lang="ja-JP" altLang="ja-JP" sz="1100" b="0" i="0" u="none" strike="noStrike" kern="0" cap="none" spc="0" normalizeH="0" baseline="0" noProof="0">
              <a:ln>
                <a:noFill/>
              </a:ln>
              <a:solidFill>
                <a:sysClr val="windowText" lastClr="000000"/>
              </a:solidFill>
              <a:effectLst/>
              <a:uLnTx/>
              <a:uFillTx/>
            </a:endParaRPr>
          </a:p>
        </xdr:txBody>
      </xdr:sp>
    </xdr:grpSp>
    <xdr:clientData/>
  </xdr:twoCellAnchor>
  <xdr:twoCellAnchor>
    <xdr:from>
      <xdr:col>39</xdr:col>
      <xdr:colOff>51288</xdr:colOff>
      <xdr:row>756</xdr:row>
      <xdr:rowOff>83121</xdr:rowOff>
    </xdr:from>
    <xdr:to>
      <xdr:col>44</xdr:col>
      <xdr:colOff>175847</xdr:colOff>
      <xdr:row>758</xdr:row>
      <xdr:rowOff>153611</xdr:rowOff>
    </xdr:to>
    <xdr:grpSp>
      <xdr:nvGrpSpPr>
        <xdr:cNvPr id="206" name="グループ化 33"/>
        <xdr:cNvGrpSpPr>
          <a:grpSpLocks/>
        </xdr:cNvGrpSpPr>
      </xdr:nvGrpSpPr>
      <xdr:grpSpPr bwMode="auto">
        <a:xfrm>
          <a:off x="8011467" y="48116335"/>
          <a:ext cx="1145094" cy="1403990"/>
          <a:chOff x="1371600" y="38423849"/>
          <a:chExt cx="1666875" cy="586628"/>
        </a:xfrm>
      </xdr:grpSpPr>
      <xdr:sp macro="" textlink="">
        <xdr:nvSpPr>
          <xdr:cNvPr id="207" name="AutoShape 11"/>
          <xdr:cNvSpPr>
            <a:spLocks noChangeArrowheads="1"/>
          </xdr:cNvSpPr>
        </xdr:nvSpPr>
        <xdr:spPr bwMode="auto">
          <a:xfrm>
            <a:off x="1371600" y="38423849"/>
            <a:ext cx="1666875" cy="561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08" name="Text Box 27"/>
          <xdr:cNvSpPr txBox="1">
            <a:spLocks noChangeArrowheads="1"/>
          </xdr:cNvSpPr>
        </xdr:nvSpPr>
        <xdr:spPr bwMode="auto">
          <a:xfrm>
            <a:off x="1538287" y="38423849"/>
            <a:ext cx="1371966" cy="5866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テキストデータ分析ソフトウェアに係るメンテナンスサポート業務</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（デジタルフォレンジック）</a:t>
            </a:r>
            <a:endParaRPr kumimoji="0" lang="ja-JP" altLang="ja-JP" sz="1100" b="0" i="0" u="none" strike="noStrike" kern="0" cap="none" spc="0" normalizeH="0" baseline="0" noProof="0">
              <a:ln>
                <a:noFill/>
              </a:ln>
              <a:solidFill>
                <a:sysClr val="windowText" lastClr="000000"/>
              </a:solidFill>
              <a:effectLst/>
              <a:uLnTx/>
              <a:uFillTx/>
            </a:endParaRPr>
          </a:p>
        </xdr:txBody>
      </xdr:sp>
    </xdr:grpSp>
    <xdr:clientData/>
  </xdr:twoCellAnchor>
  <xdr:twoCellAnchor>
    <xdr:from>
      <xdr:col>45</xdr:col>
      <xdr:colOff>131885</xdr:colOff>
      <xdr:row>750</xdr:row>
      <xdr:rowOff>227134</xdr:rowOff>
    </xdr:from>
    <xdr:to>
      <xdr:col>49</xdr:col>
      <xdr:colOff>420578</xdr:colOff>
      <xdr:row>755</xdr:row>
      <xdr:rowOff>342129</xdr:rowOff>
    </xdr:to>
    <xdr:sp macro="" textlink="">
      <xdr:nvSpPr>
        <xdr:cNvPr id="44" name="Rectangle 8"/>
        <xdr:cNvSpPr>
          <a:spLocks noChangeArrowheads="1"/>
        </xdr:cNvSpPr>
      </xdr:nvSpPr>
      <xdr:spPr bwMode="auto">
        <a:xfrm>
          <a:off x="9034097" y="45771288"/>
          <a:ext cx="1080000" cy="1873456"/>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mn-ea"/>
            </a:rPr>
            <a:t>Ｇ．プロティビティ合同会社</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８百万円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48</xdr:col>
      <xdr:colOff>51289</xdr:colOff>
      <xdr:row>746</xdr:row>
      <xdr:rowOff>175846</xdr:rowOff>
    </xdr:from>
    <xdr:to>
      <xdr:col>48</xdr:col>
      <xdr:colOff>51289</xdr:colOff>
      <xdr:row>749</xdr:row>
      <xdr:rowOff>13067</xdr:rowOff>
    </xdr:to>
    <xdr:sp macro="" textlink="">
      <xdr:nvSpPr>
        <xdr:cNvPr id="45" name="Line 5"/>
        <xdr:cNvSpPr>
          <a:spLocks noChangeShapeType="1"/>
        </xdr:cNvSpPr>
      </xdr:nvSpPr>
      <xdr:spPr bwMode="auto">
        <a:xfrm flipH="1">
          <a:off x="9546981" y="44313231"/>
          <a:ext cx="0" cy="892298"/>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45</xdr:col>
      <xdr:colOff>80595</xdr:colOff>
      <xdr:row>749</xdr:row>
      <xdr:rowOff>51288</xdr:rowOff>
    </xdr:from>
    <xdr:ext cx="1129147" cy="455519"/>
    <xdr:sp macro="" textlink="">
      <xdr:nvSpPr>
        <xdr:cNvPr id="47" name="Text Box 25"/>
        <xdr:cNvSpPr txBox="1">
          <a:spLocks noChangeArrowheads="1"/>
        </xdr:cNvSpPr>
      </xdr:nvSpPr>
      <xdr:spPr bwMode="auto">
        <a:xfrm>
          <a:off x="8982807" y="45243750"/>
          <a:ext cx="1129147" cy="455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(企画競争） 】</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twoCellAnchor>
    <xdr:from>
      <xdr:col>45</xdr:col>
      <xdr:colOff>124557</xdr:colOff>
      <xdr:row>756</xdr:row>
      <xdr:rowOff>51289</xdr:rowOff>
    </xdr:from>
    <xdr:to>
      <xdr:col>49</xdr:col>
      <xdr:colOff>446944</xdr:colOff>
      <xdr:row>758</xdr:row>
      <xdr:rowOff>121779</xdr:rowOff>
    </xdr:to>
    <xdr:grpSp>
      <xdr:nvGrpSpPr>
        <xdr:cNvPr id="51" name="グループ化 33"/>
        <xdr:cNvGrpSpPr>
          <a:grpSpLocks/>
        </xdr:cNvGrpSpPr>
      </xdr:nvGrpSpPr>
      <xdr:grpSpPr bwMode="auto">
        <a:xfrm>
          <a:off x="9309378" y="48084503"/>
          <a:ext cx="1138816" cy="1403990"/>
          <a:chOff x="1371600" y="38423849"/>
          <a:chExt cx="1666875" cy="586628"/>
        </a:xfrm>
      </xdr:grpSpPr>
      <xdr:sp macro="" textlink="">
        <xdr:nvSpPr>
          <xdr:cNvPr id="52" name="AutoShape 11"/>
          <xdr:cNvSpPr>
            <a:spLocks noChangeArrowheads="1"/>
          </xdr:cNvSpPr>
        </xdr:nvSpPr>
        <xdr:spPr bwMode="auto">
          <a:xfrm>
            <a:off x="1371600" y="38423849"/>
            <a:ext cx="1666875" cy="561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53" name="Text Box 27"/>
          <xdr:cNvSpPr txBox="1">
            <a:spLocks noChangeArrowheads="1"/>
          </xdr:cNvSpPr>
        </xdr:nvSpPr>
        <xdr:spPr bwMode="auto">
          <a:xfrm>
            <a:off x="1538287" y="38423849"/>
            <a:ext cx="1371966" cy="5866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mn-ea"/>
              </a:rPr>
              <a:t>モニタリングの実施状況に係るコンサルティング業務</a:t>
            </a:r>
            <a:endParaRPr kumimoji="0" lang="ja-JP" altLang="ja-JP" sz="1100" b="0" i="0" u="none" strike="noStrike" kern="0" cap="none" spc="0" normalizeH="0" baseline="0" noProof="0">
              <a:ln>
                <a:noFill/>
              </a:ln>
              <a:solidFill>
                <a:sysClr val="windowText" lastClr="000000"/>
              </a:solidFill>
              <a:effectLst/>
              <a:uLnTx/>
              <a:uFillTx/>
            </a:endParaRPr>
          </a:p>
        </xdr:txBody>
      </xdr:sp>
    </xdr:grpSp>
    <xdr:clientData/>
  </xdr:twoCellAnchor>
  <xdr:twoCellAnchor>
    <xdr:from>
      <xdr:col>13</xdr:col>
      <xdr:colOff>0</xdr:colOff>
      <xdr:row>833</xdr:row>
      <xdr:rowOff>0</xdr:rowOff>
    </xdr:from>
    <xdr:to>
      <xdr:col>58</xdr:col>
      <xdr:colOff>110037</xdr:colOff>
      <xdr:row>835</xdr:row>
      <xdr:rowOff>11612</xdr:rowOff>
    </xdr:to>
    <xdr:sp macro="" textlink="">
      <xdr:nvSpPr>
        <xdr:cNvPr id="50" name="テキスト ボックス 52"/>
        <xdr:cNvSpPr txBox="1"/>
      </xdr:nvSpPr>
      <xdr:spPr>
        <a:xfrm>
          <a:off x="2653393" y="57122786"/>
          <a:ext cx="9879965" cy="6375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spcAft>
              <a:spcPts val="0"/>
            </a:spcAft>
          </a:pPr>
          <a:r>
            <a:rPr lang="ja-JP" sz="1100">
              <a:solidFill>
                <a:srgbClr val="000000"/>
              </a:solidFill>
              <a:effectLst/>
              <a:ea typeface="ＭＳ 明朝"/>
              <a:cs typeface="Times New Roman"/>
            </a:rPr>
            <a:t>（注）落札率については、同種の他の契約の予定価格を類推させる恐れがあるために記載していないものがある。</a:t>
          </a:r>
          <a:endParaRPr lang="ja-JP" sz="1200">
            <a:effectLst/>
            <a:latin typeface="ＭＳ Ｐゴシック"/>
            <a:cs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I836" sqref="BI8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c r="AP2" s="925"/>
      <c r="AQ2" s="925"/>
      <c r="AR2" s="65" t="str">
        <f>IF(OR(AO2="　", AO2=""), "", "-")</f>
        <v/>
      </c>
      <c r="AS2" s="926">
        <v>1</v>
      </c>
      <c r="AT2" s="926"/>
      <c r="AU2" s="926"/>
      <c r="AV2" s="43" t="str">
        <f>IF(AW2="", "", "-")</f>
        <v/>
      </c>
      <c r="AW2" s="897"/>
      <c r="AX2" s="897"/>
    </row>
    <row r="3" spans="1:50" ht="21" customHeight="1" thickBot="1" x14ac:dyDescent="0.2">
      <c r="A3" s="853" t="s">
        <v>456</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474</v>
      </c>
      <c r="AK3" s="855"/>
      <c r="AL3" s="855"/>
      <c r="AM3" s="855"/>
      <c r="AN3" s="855"/>
      <c r="AO3" s="855"/>
      <c r="AP3" s="855"/>
      <c r="AQ3" s="855"/>
      <c r="AR3" s="855"/>
      <c r="AS3" s="855"/>
      <c r="AT3" s="855"/>
      <c r="AU3" s="855"/>
      <c r="AV3" s="855"/>
      <c r="AW3" s="855"/>
      <c r="AX3" s="24" t="s">
        <v>64</v>
      </c>
    </row>
    <row r="4" spans="1:50" ht="24.75" customHeight="1" x14ac:dyDescent="0.15">
      <c r="A4" s="693" t="s">
        <v>25</v>
      </c>
      <c r="B4" s="694"/>
      <c r="C4" s="694"/>
      <c r="D4" s="694"/>
      <c r="E4" s="694"/>
      <c r="F4" s="694"/>
      <c r="G4" s="671" t="s">
        <v>475</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476</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5" t="s">
        <v>174</v>
      </c>
      <c r="H5" s="826"/>
      <c r="I5" s="826"/>
      <c r="J5" s="826"/>
      <c r="K5" s="826"/>
      <c r="L5" s="826"/>
      <c r="M5" s="827" t="s">
        <v>65</v>
      </c>
      <c r="N5" s="828"/>
      <c r="O5" s="828"/>
      <c r="P5" s="828"/>
      <c r="Q5" s="828"/>
      <c r="R5" s="829"/>
      <c r="S5" s="830" t="s">
        <v>130</v>
      </c>
      <c r="T5" s="826"/>
      <c r="U5" s="826"/>
      <c r="V5" s="826"/>
      <c r="W5" s="826"/>
      <c r="X5" s="831"/>
      <c r="Y5" s="687" t="s">
        <v>3</v>
      </c>
      <c r="Z5" s="532"/>
      <c r="AA5" s="532"/>
      <c r="AB5" s="532"/>
      <c r="AC5" s="532"/>
      <c r="AD5" s="533"/>
      <c r="AE5" s="688" t="s">
        <v>477</v>
      </c>
      <c r="AF5" s="688"/>
      <c r="AG5" s="688"/>
      <c r="AH5" s="688"/>
      <c r="AI5" s="688"/>
      <c r="AJ5" s="688"/>
      <c r="AK5" s="688"/>
      <c r="AL5" s="688"/>
      <c r="AM5" s="688"/>
      <c r="AN5" s="688"/>
      <c r="AO5" s="688"/>
      <c r="AP5" s="689"/>
      <c r="AQ5" s="690" t="s">
        <v>478</v>
      </c>
      <c r="AR5" s="691"/>
      <c r="AS5" s="691"/>
      <c r="AT5" s="691"/>
      <c r="AU5" s="691"/>
      <c r="AV5" s="691"/>
      <c r="AW5" s="691"/>
      <c r="AX5" s="692"/>
    </row>
    <row r="6" spans="1:50" ht="39" customHeight="1" x14ac:dyDescent="0.15">
      <c r="A6" s="695" t="s">
        <v>4</v>
      </c>
      <c r="B6" s="696"/>
      <c r="C6" s="696"/>
      <c r="D6" s="696"/>
      <c r="E6" s="696"/>
      <c r="F6" s="696"/>
      <c r="G6" s="384" t="str">
        <f>入力規則等!F39</f>
        <v>一般会計</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6"/>
    </row>
    <row r="7" spans="1:50" ht="49.5" customHeight="1" x14ac:dyDescent="0.15">
      <c r="A7" s="484" t="s">
        <v>22</v>
      </c>
      <c r="B7" s="485"/>
      <c r="C7" s="485"/>
      <c r="D7" s="485"/>
      <c r="E7" s="485"/>
      <c r="F7" s="486"/>
      <c r="G7" s="487" t="s">
        <v>485</v>
      </c>
      <c r="H7" s="488"/>
      <c r="I7" s="488"/>
      <c r="J7" s="488"/>
      <c r="K7" s="488"/>
      <c r="L7" s="488"/>
      <c r="M7" s="488"/>
      <c r="N7" s="488"/>
      <c r="O7" s="488"/>
      <c r="P7" s="488"/>
      <c r="Q7" s="488"/>
      <c r="R7" s="488"/>
      <c r="S7" s="488"/>
      <c r="T7" s="488"/>
      <c r="U7" s="488"/>
      <c r="V7" s="488"/>
      <c r="W7" s="488"/>
      <c r="X7" s="489"/>
      <c r="Y7" s="908" t="s">
        <v>428</v>
      </c>
      <c r="Z7" s="432"/>
      <c r="AA7" s="432"/>
      <c r="AB7" s="432"/>
      <c r="AC7" s="432"/>
      <c r="AD7" s="909"/>
      <c r="AE7" s="898" t="s">
        <v>588</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330</v>
      </c>
      <c r="B8" s="485"/>
      <c r="C8" s="485"/>
      <c r="D8" s="485"/>
      <c r="E8" s="485"/>
      <c r="F8" s="486"/>
      <c r="G8" s="927" t="str">
        <f>入力規則等!A28</f>
        <v>-</v>
      </c>
      <c r="H8" s="709"/>
      <c r="I8" s="709"/>
      <c r="J8" s="709"/>
      <c r="K8" s="709"/>
      <c r="L8" s="709"/>
      <c r="M8" s="709"/>
      <c r="N8" s="709"/>
      <c r="O8" s="709"/>
      <c r="P8" s="709"/>
      <c r="Q8" s="709"/>
      <c r="R8" s="709"/>
      <c r="S8" s="709"/>
      <c r="T8" s="709"/>
      <c r="U8" s="709"/>
      <c r="V8" s="709"/>
      <c r="W8" s="709"/>
      <c r="X8" s="928"/>
      <c r="Y8" s="832" t="s">
        <v>331</v>
      </c>
      <c r="Z8" s="833"/>
      <c r="AA8" s="833"/>
      <c r="AB8" s="833"/>
      <c r="AC8" s="833"/>
      <c r="AD8" s="834"/>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5" t="s">
        <v>23</v>
      </c>
      <c r="B9" s="836"/>
      <c r="C9" s="836"/>
      <c r="D9" s="836"/>
      <c r="E9" s="836"/>
      <c r="F9" s="836"/>
      <c r="G9" s="837" t="s">
        <v>593</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226.5" customHeight="1" x14ac:dyDescent="0.15">
      <c r="A10" s="649" t="s">
        <v>29</v>
      </c>
      <c r="B10" s="650"/>
      <c r="C10" s="650"/>
      <c r="D10" s="650"/>
      <c r="E10" s="650"/>
      <c r="F10" s="650"/>
      <c r="G10" s="743" t="s">
        <v>613</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9" t="s">
        <v>5</v>
      </c>
      <c r="B11" s="650"/>
      <c r="C11" s="650"/>
      <c r="D11" s="650"/>
      <c r="E11" s="650"/>
      <c r="F11" s="651"/>
      <c r="G11" s="684" t="str">
        <f>入力規則等!P10</f>
        <v>直接実施、委託・請負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29" t="s">
        <v>24</v>
      </c>
      <c r="B12" s="930"/>
      <c r="C12" s="930"/>
      <c r="D12" s="930"/>
      <c r="E12" s="930"/>
      <c r="F12" s="931"/>
      <c r="G12" s="749"/>
      <c r="H12" s="750"/>
      <c r="I12" s="750"/>
      <c r="J12" s="750"/>
      <c r="K12" s="750"/>
      <c r="L12" s="750"/>
      <c r="M12" s="750"/>
      <c r="N12" s="750"/>
      <c r="O12" s="750"/>
      <c r="P12" s="404" t="s">
        <v>447</v>
      </c>
      <c r="Q12" s="405"/>
      <c r="R12" s="405"/>
      <c r="S12" s="405"/>
      <c r="T12" s="405"/>
      <c r="U12" s="405"/>
      <c r="V12" s="406"/>
      <c r="W12" s="404" t="s">
        <v>444</v>
      </c>
      <c r="X12" s="405"/>
      <c r="Y12" s="405"/>
      <c r="Z12" s="405"/>
      <c r="AA12" s="405"/>
      <c r="AB12" s="405"/>
      <c r="AC12" s="406"/>
      <c r="AD12" s="404" t="s">
        <v>439</v>
      </c>
      <c r="AE12" s="405"/>
      <c r="AF12" s="405"/>
      <c r="AG12" s="405"/>
      <c r="AH12" s="405"/>
      <c r="AI12" s="405"/>
      <c r="AJ12" s="406"/>
      <c r="AK12" s="404" t="s">
        <v>432</v>
      </c>
      <c r="AL12" s="405"/>
      <c r="AM12" s="405"/>
      <c r="AN12" s="405"/>
      <c r="AO12" s="405"/>
      <c r="AP12" s="405"/>
      <c r="AQ12" s="406"/>
      <c r="AR12" s="404" t="s">
        <v>430</v>
      </c>
      <c r="AS12" s="405"/>
      <c r="AT12" s="405"/>
      <c r="AU12" s="405"/>
      <c r="AV12" s="405"/>
      <c r="AW12" s="405"/>
      <c r="AX12" s="711"/>
    </row>
    <row r="13" spans="1:50" ht="21" customHeight="1" x14ac:dyDescent="0.15">
      <c r="A13" s="603"/>
      <c r="B13" s="604"/>
      <c r="C13" s="604"/>
      <c r="D13" s="604"/>
      <c r="E13" s="604"/>
      <c r="F13" s="605"/>
      <c r="G13" s="712" t="s">
        <v>6</v>
      </c>
      <c r="H13" s="713"/>
      <c r="I13" s="753" t="s">
        <v>7</v>
      </c>
      <c r="J13" s="754"/>
      <c r="K13" s="754"/>
      <c r="L13" s="754"/>
      <c r="M13" s="754"/>
      <c r="N13" s="754"/>
      <c r="O13" s="755"/>
      <c r="P13" s="646">
        <v>71</v>
      </c>
      <c r="Q13" s="647"/>
      <c r="R13" s="647"/>
      <c r="S13" s="647"/>
      <c r="T13" s="647"/>
      <c r="U13" s="647"/>
      <c r="V13" s="648"/>
      <c r="W13" s="646">
        <v>88</v>
      </c>
      <c r="X13" s="647"/>
      <c r="Y13" s="647"/>
      <c r="Z13" s="647"/>
      <c r="AA13" s="647"/>
      <c r="AB13" s="647"/>
      <c r="AC13" s="648"/>
      <c r="AD13" s="646">
        <v>106</v>
      </c>
      <c r="AE13" s="647"/>
      <c r="AF13" s="647"/>
      <c r="AG13" s="647"/>
      <c r="AH13" s="647"/>
      <c r="AI13" s="647"/>
      <c r="AJ13" s="648"/>
      <c r="AK13" s="646">
        <v>108</v>
      </c>
      <c r="AL13" s="647"/>
      <c r="AM13" s="647"/>
      <c r="AN13" s="647"/>
      <c r="AO13" s="647"/>
      <c r="AP13" s="647"/>
      <c r="AQ13" s="648"/>
      <c r="AR13" s="905">
        <v>222</v>
      </c>
      <c r="AS13" s="906"/>
      <c r="AT13" s="906"/>
      <c r="AU13" s="906"/>
      <c r="AV13" s="906"/>
      <c r="AW13" s="906"/>
      <c r="AX13" s="907"/>
    </row>
    <row r="14" spans="1:50" ht="21" customHeight="1" x14ac:dyDescent="0.15">
      <c r="A14" s="603"/>
      <c r="B14" s="604"/>
      <c r="C14" s="604"/>
      <c r="D14" s="604"/>
      <c r="E14" s="604"/>
      <c r="F14" s="605"/>
      <c r="G14" s="714"/>
      <c r="H14" s="715"/>
      <c r="I14" s="700" t="s">
        <v>8</v>
      </c>
      <c r="J14" s="751"/>
      <c r="K14" s="751"/>
      <c r="L14" s="751"/>
      <c r="M14" s="751"/>
      <c r="N14" s="751"/>
      <c r="O14" s="752"/>
      <c r="P14" s="646">
        <v>-24</v>
      </c>
      <c r="Q14" s="647"/>
      <c r="R14" s="647"/>
      <c r="S14" s="647"/>
      <c r="T14" s="647"/>
      <c r="U14" s="647"/>
      <c r="V14" s="648"/>
      <c r="W14" s="646" t="s">
        <v>480</v>
      </c>
      <c r="X14" s="647"/>
      <c r="Y14" s="647"/>
      <c r="Z14" s="647"/>
      <c r="AA14" s="647"/>
      <c r="AB14" s="647"/>
      <c r="AC14" s="648"/>
      <c r="AD14" s="646" t="s">
        <v>480</v>
      </c>
      <c r="AE14" s="647"/>
      <c r="AF14" s="647"/>
      <c r="AG14" s="647"/>
      <c r="AH14" s="647"/>
      <c r="AI14" s="647"/>
      <c r="AJ14" s="648"/>
      <c r="AK14" s="646" t="s">
        <v>480</v>
      </c>
      <c r="AL14" s="647"/>
      <c r="AM14" s="647"/>
      <c r="AN14" s="647"/>
      <c r="AO14" s="647"/>
      <c r="AP14" s="647"/>
      <c r="AQ14" s="648"/>
      <c r="AR14" s="777"/>
      <c r="AS14" s="777"/>
      <c r="AT14" s="777"/>
      <c r="AU14" s="777"/>
      <c r="AV14" s="777"/>
      <c r="AW14" s="777"/>
      <c r="AX14" s="778"/>
    </row>
    <row r="15" spans="1:50" ht="21" customHeight="1" x14ac:dyDescent="0.15">
      <c r="A15" s="603"/>
      <c r="B15" s="604"/>
      <c r="C15" s="604"/>
      <c r="D15" s="604"/>
      <c r="E15" s="604"/>
      <c r="F15" s="605"/>
      <c r="G15" s="714"/>
      <c r="H15" s="715"/>
      <c r="I15" s="700" t="s">
        <v>50</v>
      </c>
      <c r="J15" s="701"/>
      <c r="K15" s="701"/>
      <c r="L15" s="701"/>
      <c r="M15" s="701"/>
      <c r="N15" s="701"/>
      <c r="O15" s="702"/>
      <c r="P15" s="646" t="s">
        <v>480</v>
      </c>
      <c r="Q15" s="647"/>
      <c r="R15" s="647"/>
      <c r="S15" s="647"/>
      <c r="T15" s="647"/>
      <c r="U15" s="647"/>
      <c r="V15" s="648"/>
      <c r="W15" s="646" t="s">
        <v>480</v>
      </c>
      <c r="X15" s="647"/>
      <c r="Y15" s="647"/>
      <c r="Z15" s="647"/>
      <c r="AA15" s="647"/>
      <c r="AB15" s="647"/>
      <c r="AC15" s="648"/>
      <c r="AD15" s="646" t="s">
        <v>480</v>
      </c>
      <c r="AE15" s="647"/>
      <c r="AF15" s="647"/>
      <c r="AG15" s="647"/>
      <c r="AH15" s="647"/>
      <c r="AI15" s="647"/>
      <c r="AJ15" s="648"/>
      <c r="AK15" s="646" t="s">
        <v>480</v>
      </c>
      <c r="AL15" s="647"/>
      <c r="AM15" s="647"/>
      <c r="AN15" s="647"/>
      <c r="AO15" s="647"/>
      <c r="AP15" s="647"/>
      <c r="AQ15" s="648"/>
      <c r="AR15" s="646"/>
      <c r="AS15" s="647"/>
      <c r="AT15" s="647"/>
      <c r="AU15" s="647"/>
      <c r="AV15" s="647"/>
      <c r="AW15" s="647"/>
      <c r="AX15" s="795"/>
    </row>
    <row r="16" spans="1:50" ht="21" customHeight="1" x14ac:dyDescent="0.15">
      <c r="A16" s="603"/>
      <c r="B16" s="604"/>
      <c r="C16" s="604"/>
      <c r="D16" s="604"/>
      <c r="E16" s="604"/>
      <c r="F16" s="605"/>
      <c r="G16" s="714"/>
      <c r="H16" s="715"/>
      <c r="I16" s="700" t="s">
        <v>51</v>
      </c>
      <c r="J16" s="701"/>
      <c r="K16" s="701"/>
      <c r="L16" s="701"/>
      <c r="M16" s="701"/>
      <c r="N16" s="701"/>
      <c r="O16" s="702"/>
      <c r="P16" s="646" t="s">
        <v>480</v>
      </c>
      <c r="Q16" s="647"/>
      <c r="R16" s="647"/>
      <c r="S16" s="647"/>
      <c r="T16" s="647"/>
      <c r="U16" s="647"/>
      <c r="V16" s="648"/>
      <c r="W16" s="646" t="s">
        <v>480</v>
      </c>
      <c r="X16" s="647"/>
      <c r="Y16" s="647"/>
      <c r="Z16" s="647"/>
      <c r="AA16" s="647"/>
      <c r="AB16" s="647"/>
      <c r="AC16" s="648"/>
      <c r="AD16" s="646" t="s">
        <v>480</v>
      </c>
      <c r="AE16" s="647"/>
      <c r="AF16" s="647"/>
      <c r="AG16" s="647"/>
      <c r="AH16" s="647"/>
      <c r="AI16" s="647"/>
      <c r="AJ16" s="648"/>
      <c r="AK16" s="646" t="s">
        <v>480</v>
      </c>
      <c r="AL16" s="647"/>
      <c r="AM16" s="647"/>
      <c r="AN16" s="647"/>
      <c r="AO16" s="647"/>
      <c r="AP16" s="647"/>
      <c r="AQ16" s="648"/>
      <c r="AR16" s="746"/>
      <c r="AS16" s="747"/>
      <c r="AT16" s="747"/>
      <c r="AU16" s="747"/>
      <c r="AV16" s="747"/>
      <c r="AW16" s="747"/>
      <c r="AX16" s="748"/>
    </row>
    <row r="17" spans="1:50" ht="24.75" customHeight="1" x14ac:dyDescent="0.15">
      <c r="A17" s="603"/>
      <c r="B17" s="604"/>
      <c r="C17" s="604"/>
      <c r="D17" s="604"/>
      <c r="E17" s="604"/>
      <c r="F17" s="605"/>
      <c r="G17" s="714"/>
      <c r="H17" s="715"/>
      <c r="I17" s="700" t="s">
        <v>49</v>
      </c>
      <c r="J17" s="751"/>
      <c r="K17" s="751"/>
      <c r="L17" s="751"/>
      <c r="M17" s="751"/>
      <c r="N17" s="751"/>
      <c r="O17" s="752"/>
      <c r="P17" s="646" t="s">
        <v>480</v>
      </c>
      <c r="Q17" s="647"/>
      <c r="R17" s="647"/>
      <c r="S17" s="647"/>
      <c r="T17" s="647"/>
      <c r="U17" s="647"/>
      <c r="V17" s="648"/>
      <c r="W17" s="646" t="s">
        <v>480</v>
      </c>
      <c r="X17" s="647"/>
      <c r="Y17" s="647"/>
      <c r="Z17" s="647"/>
      <c r="AA17" s="647"/>
      <c r="AB17" s="647"/>
      <c r="AC17" s="648"/>
      <c r="AD17" s="646" t="s">
        <v>480</v>
      </c>
      <c r="AE17" s="647"/>
      <c r="AF17" s="647"/>
      <c r="AG17" s="647"/>
      <c r="AH17" s="647"/>
      <c r="AI17" s="647"/>
      <c r="AJ17" s="648"/>
      <c r="AK17" s="646" t="s">
        <v>480</v>
      </c>
      <c r="AL17" s="647"/>
      <c r="AM17" s="647"/>
      <c r="AN17" s="647"/>
      <c r="AO17" s="647"/>
      <c r="AP17" s="647"/>
      <c r="AQ17" s="648"/>
      <c r="AR17" s="903"/>
      <c r="AS17" s="903"/>
      <c r="AT17" s="903"/>
      <c r="AU17" s="903"/>
      <c r="AV17" s="903"/>
      <c r="AW17" s="903"/>
      <c r="AX17" s="904"/>
    </row>
    <row r="18" spans="1:50" ht="24.75" customHeight="1" x14ac:dyDescent="0.15">
      <c r="A18" s="603"/>
      <c r="B18" s="604"/>
      <c r="C18" s="604"/>
      <c r="D18" s="604"/>
      <c r="E18" s="604"/>
      <c r="F18" s="605"/>
      <c r="G18" s="716"/>
      <c r="H18" s="717"/>
      <c r="I18" s="705" t="s">
        <v>20</v>
      </c>
      <c r="J18" s="706"/>
      <c r="K18" s="706"/>
      <c r="L18" s="706"/>
      <c r="M18" s="706"/>
      <c r="N18" s="706"/>
      <c r="O18" s="707"/>
      <c r="P18" s="864">
        <f>SUM(P13:V17)</f>
        <v>47</v>
      </c>
      <c r="Q18" s="865"/>
      <c r="R18" s="865"/>
      <c r="S18" s="865"/>
      <c r="T18" s="865"/>
      <c r="U18" s="865"/>
      <c r="V18" s="866"/>
      <c r="W18" s="864">
        <f>SUM(W13:AC17)</f>
        <v>88</v>
      </c>
      <c r="X18" s="865"/>
      <c r="Y18" s="865"/>
      <c r="Z18" s="865"/>
      <c r="AA18" s="865"/>
      <c r="AB18" s="865"/>
      <c r="AC18" s="866"/>
      <c r="AD18" s="864">
        <f>SUM(AD13:AJ17)</f>
        <v>106</v>
      </c>
      <c r="AE18" s="865"/>
      <c r="AF18" s="865"/>
      <c r="AG18" s="865"/>
      <c r="AH18" s="865"/>
      <c r="AI18" s="865"/>
      <c r="AJ18" s="866"/>
      <c r="AK18" s="864">
        <f>SUM(AK13:AQ17)</f>
        <v>108</v>
      </c>
      <c r="AL18" s="865"/>
      <c r="AM18" s="865"/>
      <c r="AN18" s="865"/>
      <c r="AO18" s="865"/>
      <c r="AP18" s="865"/>
      <c r="AQ18" s="866"/>
      <c r="AR18" s="864">
        <f>SUM(AR13:AX17)</f>
        <v>222</v>
      </c>
      <c r="AS18" s="865"/>
      <c r="AT18" s="865"/>
      <c r="AU18" s="865"/>
      <c r="AV18" s="865"/>
      <c r="AW18" s="865"/>
      <c r="AX18" s="867"/>
    </row>
    <row r="19" spans="1:50" ht="24.75" customHeight="1" x14ac:dyDescent="0.15">
      <c r="A19" s="603"/>
      <c r="B19" s="604"/>
      <c r="C19" s="604"/>
      <c r="D19" s="604"/>
      <c r="E19" s="604"/>
      <c r="F19" s="605"/>
      <c r="G19" s="862" t="s">
        <v>9</v>
      </c>
      <c r="H19" s="863"/>
      <c r="I19" s="863"/>
      <c r="J19" s="863"/>
      <c r="K19" s="863"/>
      <c r="L19" s="863"/>
      <c r="M19" s="863"/>
      <c r="N19" s="863"/>
      <c r="O19" s="863"/>
      <c r="P19" s="646">
        <v>38</v>
      </c>
      <c r="Q19" s="647"/>
      <c r="R19" s="647"/>
      <c r="S19" s="647"/>
      <c r="T19" s="647"/>
      <c r="U19" s="647"/>
      <c r="V19" s="648"/>
      <c r="W19" s="646">
        <v>80</v>
      </c>
      <c r="X19" s="647"/>
      <c r="Y19" s="647"/>
      <c r="Z19" s="647"/>
      <c r="AA19" s="647"/>
      <c r="AB19" s="647"/>
      <c r="AC19" s="648"/>
      <c r="AD19" s="646">
        <v>85</v>
      </c>
      <c r="AE19" s="647"/>
      <c r="AF19" s="647"/>
      <c r="AG19" s="647"/>
      <c r="AH19" s="647"/>
      <c r="AI19" s="647"/>
      <c r="AJ19" s="648"/>
      <c r="AK19" s="316"/>
      <c r="AL19" s="316"/>
      <c r="AM19" s="316"/>
      <c r="AN19" s="316"/>
      <c r="AO19" s="316"/>
      <c r="AP19" s="316"/>
      <c r="AQ19" s="316"/>
      <c r="AR19" s="316"/>
      <c r="AS19" s="316"/>
      <c r="AT19" s="316"/>
      <c r="AU19" s="316"/>
      <c r="AV19" s="316"/>
      <c r="AW19" s="316"/>
      <c r="AX19" s="318"/>
    </row>
    <row r="20" spans="1:50" ht="24.75" customHeight="1" x14ac:dyDescent="0.15">
      <c r="A20" s="603"/>
      <c r="B20" s="604"/>
      <c r="C20" s="604"/>
      <c r="D20" s="604"/>
      <c r="E20" s="604"/>
      <c r="F20" s="605"/>
      <c r="G20" s="862" t="s">
        <v>10</v>
      </c>
      <c r="H20" s="863"/>
      <c r="I20" s="863"/>
      <c r="J20" s="863"/>
      <c r="K20" s="863"/>
      <c r="L20" s="863"/>
      <c r="M20" s="863"/>
      <c r="N20" s="863"/>
      <c r="O20" s="863"/>
      <c r="P20" s="304">
        <f>IF(P18=0, "-", SUM(P19)/P18)</f>
        <v>0.80851063829787229</v>
      </c>
      <c r="Q20" s="304"/>
      <c r="R20" s="304"/>
      <c r="S20" s="304"/>
      <c r="T20" s="304"/>
      <c r="U20" s="304"/>
      <c r="V20" s="304"/>
      <c r="W20" s="304">
        <f t="shared" ref="W20" si="0">IF(W18=0, "-", SUM(W19)/W18)</f>
        <v>0.90909090909090906</v>
      </c>
      <c r="X20" s="304"/>
      <c r="Y20" s="304"/>
      <c r="Z20" s="304"/>
      <c r="AA20" s="304"/>
      <c r="AB20" s="304"/>
      <c r="AC20" s="304"/>
      <c r="AD20" s="304">
        <f t="shared" ref="AD20" si="1">IF(AD18=0, "-", SUM(AD19)/AD18)</f>
        <v>0.80188679245283023</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5"/>
      <c r="B21" s="836"/>
      <c r="C21" s="836"/>
      <c r="D21" s="836"/>
      <c r="E21" s="836"/>
      <c r="F21" s="932"/>
      <c r="G21" s="302" t="s">
        <v>393</v>
      </c>
      <c r="H21" s="303"/>
      <c r="I21" s="303"/>
      <c r="J21" s="303"/>
      <c r="K21" s="303"/>
      <c r="L21" s="303"/>
      <c r="M21" s="303"/>
      <c r="N21" s="303"/>
      <c r="O21" s="303"/>
      <c r="P21" s="304">
        <f>IF(P19=0, "-", SUM(P19)/SUM(P13,P14))</f>
        <v>0.80851063829787229</v>
      </c>
      <c r="Q21" s="304"/>
      <c r="R21" s="304"/>
      <c r="S21" s="304"/>
      <c r="T21" s="304"/>
      <c r="U21" s="304"/>
      <c r="V21" s="304"/>
      <c r="W21" s="304">
        <f t="shared" ref="W21" si="2">IF(W19=0, "-", SUM(W19)/SUM(W13,W14))</f>
        <v>0.90909090909090906</v>
      </c>
      <c r="X21" s="304"/>
      <c r="Y21" s="304"/>
      <c r="Z21" s="304"/>
      <c r="AA21" s="304"/>
      <c r="AB21" s="304"/>
      <c r="AC21" s="304"/>
      <c r="AD21" s="304">
        <f t="shared" ref="AD21" si="3">IF(AD19=0, "-", SUM(AD19)/SUM(AD13,AD14))</f>
        <v>0.80188679245283023</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0" t="s">
        <v>464</v>
      </c>
      <c r="B22" s="951"/>
      <c r="C22" s="951"/>
      <c r="D22" s="951"/>
      <c r="E22" s="951"/>
      <c r="F22" s="952"/>
      <c r="G22" s="937" t="s">
        <v>373</v>
      </c>
      <c r="H22" s="208"/>
      <c r="I22" s="208"/>
      <c r="J22" s="208"/>
      <c r="K22" s="208"/>
      <c r="L22" s="208"/>
      <c r="M22" s="208"/>
      <c r="N22" s="208"/>
      <c r="O22" s="209"/>
      <c r="P22" s="922" t="s">
        <v>433</v>
      </c>
      <c r="Q22" s="208"/>
      <c r="R22" s="208"/>
      <c r="S22" s="208"/>
      <c r="T22" s="208"/>
      <c r="U22" s="208"/>
      <c r="V22" s="209"/>
      <c r="W22" s="922" t="s">
        <v>429</v>
      </c>
      <c r="X22" s="208"/>
      <c r="Y22" s="208"/>
      <c r="Z22" s="208"/>
      <c r="AA22" s="208"/>
      <c r="AB22" s="208"/>
      <c r="AC22" s="209"/>
      <c r="AD22" s="922" t="s">
        <v>372</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8.5" customHeight="1" x14ac:dyDescent="0.15">
      <c r="A23" s="953"/>
      <c r="B23" s="954"/>
      <c r="C23" s="954"/>
      <c r="D23" s="954"/>
      <c r="E23" s="954"/>
      <c r="F23" s="955"/>
      <c r="G23" s="938" t="s">
        <v>481</v>
      </c>
      <c r="H23" s="939"/>
      <c r="I23" s="939"/>
      <c r="J23" s="939"/>
      <c r="K23" s="939"/>
      <c r="L23" s="939"/>
      <c r="M23" s="939"/>
      <c r="N23" s="939"/>
      <c r="O23" s="940"/>
      <c r="P23" s="905">
        <v>81</v>
      </c>
      <c r="Q23" s="906"/>
      <c r="R23" s="906"/>
      <c r="S23" s="906"/>
      <c r="T23" s="906"/>
      <c r="U23" s="906"/>
      <c r="V23" s="923"/>
      <c r="W23" s="905">
        <v>72</v>
      </c>
      <c r="X23" s="906"/>
      <c r="Y23" s="906"/>
      <c r="Z23" s="906"/>
      <c r="AA23" s="906"/>
      <c r="AB23" s="906"/>
      <c r="AC23" s="923"/>
      <c r="AD23" s="960" t="s">
        <v>615</v>
      </c>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8.5" customHeight="1" x14ac:dyDescent="0.15">
      <c r="A24" s="953"/>
      <c r="B24" s="954"/>
      <c r="C24" s="954"/>
      <c r="D24" s="954"/>
      <c r="E24" s="954"/>
      <c r="F24" s="955"/>
      <c r="G24" s="941" t="s">
        <v>482</v>
      </c>
      <c r="H24" s="942"/>
      <c r="I24" s="942"/>
      <c r="J24" s="942"/>
      <c r="K24" s="942"/>
      <c r="L24" s="942"/>
      <c r="M24" s="942"/>
      <c r="N24" s="942"/>
      <c r="O24" s="943"/>
      <c r="P24" s="646">
        <v>27</v>
      </c>
      <c r="Q24" s="647"/>
      <c r="R24" s="647"/>
      <c r="S24" s="647"/>
      <c r="T24" s="647"/>
      <c r="U24" s="647"/>
      <c r="V24" s="648"/>
      <c r="W24" s="646">
        <v>150</v>
      </c>
      <c r="X24" s="647"/>
      <c r="Y24" s="647"/>
      <c r="Z24" s="647"/>
      <c r="AA24" s="647"/>
      <c r="AB24" s="647"/>
      <c r="AC24" s="648"/>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8.5" hidden="1" customHeight="1" x14ac:dyDescent="0.15">
      <c r="A25" s="953"/>
      <c r="B25" s="954"/>
      <c r="C25" s="954"/>
      <c r="D25" s="954"/>
      <c r="E25" s="954"/>
      <c r="F25" s="955"/>
      <c r="G25" s="941"/>
      <c r="H25" s="942"/>
      <c r="I25" s="942"/>
      <c r="J25" s="942"/>
      <c r="K25" s="942"/>
      <c r="L25" s="942"/>
      <c r="M25" s="942"/>
      <c r="N25" s="942"/>
      <c r="O25" s="943"/>
      <c r="P25" s="646"/>
      <c r="Q25" s="647"/>
      <c r="R25" s="647"/>
      <c r="S25" s="647"/>
      <c r="T25" s="647"/>
      <c r="U25" s="647"/>
      <c r="V25" s="648"/>
      <c r="W25" s="646"/>
      <c r="X25" s="647"/>
      <c r="Y25" s="647"/>
      <c r="Z25" s="647"/>
      <c r="AA25" s="647"/>
      <c r="AB25" s="647"/>
      <c r="AC25" s="648"/>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8.5" hidden="1" customHeight="1" x14ac:dyDescent="0.15">
      <c r="A26" s="953"/>
      <c r="B26" s="954"/>
      <c r="C26" s="954"/>
      <c r="D26" s="954"/>
      <c r="E26" s="954"/>
      <c r="F26" s="955"/>
      <c r="G26" s="941"/>
      <c r="H26" s="942"/>
      <c r="I26" s="942"/>
      <c r="J26" s="942"/>
      <c r="K26" s="942"/>
      <c r="L26" s="942"/>
      <c r="M26" s="942"/>
      <c r="N26" s="942"/>
      <c r="O26" s="943"/>
      <c r="P26" s="646"/>
      <c r="Q26" s="647"/>
      <c r="R26" s="647"/>
      <c r="S26" s="647"/>
      <c r="T26" s="647"/>
      <c r="U26" s="647"/>
      <c r="V26" s="648"/>
      <c r="W26" s="646"/>
      <c r="X26" s="647"/>
      <c r="Y26" s="647"/>
      <c r="Z26" s="647"/>
      <c r="AA26" s="647"/>
      <c r="AB26" s="647"/>
      <c r="AC26" s="648"/>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8.5" hidden="1" customHeight="1" x14ac:dyDescent="0.15">
      <c r="A27" s="953"/>
      <c r="B27" s="954"/>
      <c r="C27" s="954"/>
      <c r="D27" s="954"/>
      <c r="E27" s="954"/>
      <c r="F27" s="955"/>
      <c r="G27" s="941"/>
      <c r="H27" s="942"/>
      <c r="I27" s="942"/>
      <c r="J27" s="942"/>
      <c r="K27" s="942"/>
      <c r="L27" s="942"/>
      <c r="M27" s="942"/>
      <c r="N27" s="942"/>
      <c r="O27" s="943"/>
      <c r="P27" s="646"/>
      <c r="Q27" s="647"/>
      <c r="R27" s="647"/>
      <c r="S27" s="647"/>
      <c r="T27" s="647"/>
      <c r="U27" s="647"/>
      <c r="V27" s="648"/>
      <c r="W27" s="646"/>
      <c r="X27" s="647"/>
      <c r="Y27" s="647"/>
      <c r="Z27" s="647"/>
      <c r="AA27" s="647"/>
      <c r="AB27" s="647"/>
      <c r="AC27" s="648"/>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8.5" customHeight="1" x14ac:dyDescent="0.15">
      <c r="A28" s="953"/>
      <c r="B28" s="954"/>
      <c r="C28" s="954"/>
      <c r="D28" s="954"/>
      <c r="E28" s="954"/>
      <c r="F28" s="955"/>
      <c r="G28" s="944" t="s">
        <v>377</v>
      </c>
      <c r="H28" s="945"/>
      <c r="I28" s="945"/>
      <c r="J28" s="945"/>
      <c r="K28" s="945"/>
      <c r="L28" s="945"/>
      <c r="M28" s="945"/>
      <c r="N28" s="945"/>
      <c r="O28" s="946"/>
      <c r="P28" s="864">
        <f>P29-SUM(P23:P27)</f>
        <v>0</v>
      </c>
      <c r="Q28" s="865"/>
      <c r="R28" s="865"/>
      <c r="S28" s="865"/>
      <c r="T28" s="865"/>
      <c r="U28" s="865"/>
      <c r="V28" s="866"/>
      <c r="W28" s="864">
        <f>W29-SUM(W23:W27)</f>
        <v>0</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8.5" customHeight="1" thickBot="1" x14ac:dyDescent="0.2">
      <c r="A29" s="956"/>
      <c r="B29" s="957"/>
      <c r="C29" s="957"/>
      <c r="D29" s="957"/>
      <c r="E29" s="957"/>
      <c r="F29" s="958"/>
      <c r="G29" s="947" t="s">
        <v>374</v>
      </c>
      <c r="H29" s="948"/>
      <c r="I29" s="948"/>
      <c r="J29" s="948"/>
      <c r="K29" s="948"/>
      <c r="L29" s="948"/>
      <c r="M29" s="948"/>
      <c r="N29" s="948"/>
      <c r="O29" s="949"/>
      <c r="P29" s="646">
        <f>AK13</f>
        <v>108</v>
      </c>
      <c r="Q29" s="647"/>
      <c r="R29" s="647"/>
      <c r="S29" s="647"/>
      <c r="T29" s="647"/>
      <c r="U29" s="647"/>
      <c r="V29" s="648"/>
      <c r="W29" s="919">
        <f>AR13</f>
        <v>222</v>
      </c>
      <c r="X29" s="920"/>
      <c r="Y29" s="920"/>
      <c r="Z29" s="920"/>
      <c r="AA29" s="920"/>
      <c r="AB29" s="920"/>
      <c r="AC29" s="92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47" t="s">
        <v>389</v>
      </c>
      <c r="B30" s="848"/>
      <c r="C30" s="848"/>
      <c r="D30" s="848"/>
      <c r="E30" s="848"/>
      <c r="F30" s="849"/>
      <c r="G30" s="762" t="s">
        <v>264</v>
      </c>
      <c r="H30" s="763"/>
      <c r="I30" s="763"/>
      <c r="J30" s="763"/>
      <c r="K30" s="763"/>
      <c r="L30" s="763"/>
      <c r="M30" s="763"/>
      <c r="N30" s="763"/>
      <c r="O30" s="764"/>
      <c r="P30" s="843" t="s">
        <v>58</v>
      </c>
      <c r="Q30" s="763"/>
      <c r="R30" s="763"/>
      <c r="S30" s="763"/>
      <c r="T30" s="763"/>
      <c r="U30" s="763"/>
      <c r="V30" s="763"/>
      <c r="W30" s="763"/>
      <c r="X30" s="764"/>
      <c r="Y30" s="840"/>
      <c r="Z30" s="841"/>
      <c r="AA30" s="842"/>
      <c r="AB30" s="844" t="s">
        <v>11</v>
      </c>
      <c r="AC30" s="845"/>
      <c r="AD30" s="846"/>
      <c r="AE30" s="844" t="s">
        <v>448</v>
      </c>
      <c r="AF30" s="845"/>
      <c r="AG30" s="845"/>
      <c r="AH30" s="846"/>
      <c r="AI30" s="844" t="s">
        <v>445</v>
      </c>
      <c r="AJ30" s="845"/>
      <c r="AK30" s="845"/>
      <c r="AL30" s="846"/>
      <c r="AM30" s="901" t="s">
        <v>440</v>
      </c>
      <c r="AN30" s="901"/>
      <c r="AO30" s="901"/>
      <c r="AP30" s="844"/>
      <c r="AQ30" s="756" t="s">
        <v>306</v>
      </c>
      <c r="AR30" s="757"/>
      <c r="AS30" s="757"/>
      <c r="AT30" s="758"/>
      <c r="AU30" s="763" t="s">
        <v>252</v>
      </c>
      <c r="AV30" s="763"/>
      <c r="AW30" s="763"/>
      <c r="AX30" s="902"/>
    </row>
    <row r="31" spans="1:50" ht="18.75" customHeight="1" x14ac:dyDescent="0.15">
      <c r="A31" s="389"/>
      <c r="B31" s="390"/>
      <c r="C31" s="390"/>
      <c r="D31" s="390"/>
      <c r="E31" s="390"/>
      <c r="F31" s="391"/>
      <c r="G31" s="402"/>
      <c r="H31" s="387"/>
      <c r="I31" s="387"/>
      <c r="J31" s="387"/>
      <c r="K31" s="387"/>
      <c r="L31" s="387"/>
      <c r="M31" s="387"/>
      <c r="N31" s="387"/>
      <c r="O31" s="403"/>
      <c r="P31" s="424"/>
      <c r="Q31" s="387"/>
      <c r="R31" s="387"/>
      <c r="S31" s="387"/>
      <c r="T31" s="387"/>
      <c r="U31" s="387"/>
      <c r="V31" s="387"/>
      <c r="W31" s="387"/>
      <c r="X31" s="403"/>
      <c r="Y31" s="441"/>
      <c r="Z31" s="442"/>
      <c r="AA31" s="443"/>
      <c r="AB31" s="233"/>
      <c r="AC31" s="234"/>
      <c r="AD31" s="235"/>
      <c r="AE31" s="233"/>
      <c r="AF31" s="234"/>
      <c r="AG31" s="234"/>
      <c r="AH31" s="235"/>
      <c r="AI31" s="233"/>
      <c r="AJ31" s="234"/>
      <c r="AK31" s="234"/>
      <c r="AL31" s="235"/>
      <c r="AM31" s="237"/>
      <c r="AN31" s="237"/>
      <c r="AO31" s="237"/>
      <c r="AP31" s="233"/>
      <c r="AQ31" s="579">
        <v>31</v>
      </c>
      <c r="AR31" s="186"/>
      <c r="AS31" s="119" t="s">
        <v>307</v>
      </c>
      <c r="AT31" s="120"/>
      <c r="AU31" s="185" t="s">
        <v>562</v>
      </c>
      <c r="AV31" s="185"/>
      <c r="AW31" s="387" t="s">
        <v>296</v>
      </c>
      <c r="AX31" s="388"/>
    </row>
    <row r="32" spans="1:50" ht="39.950000000000003" customHeight="1" x14ac:dyDescent="0.15">
      <c r="A32" s="392"/>
      <c r="B32" s="390"/>
      <c r="C32" s="390"/>
      <c r="D32" s="390"/>
      <c r="E32" s="390"/>
      <c r="F32" s="391"/>
      <c r="G32" s="553" t="s">
        <v>558</v>
      </c>
      <c r="H32" s="554"/>
      <c r="I32" s="554"/>
      <c r="J32" s="554"/>
      <c r="K32" s="554"/>
      <c r="L32" s="554"/>
      <c r="M32" s="554"/>
      <c r="N32" s="554"/>
      <c r="O32" s="555"/>
      <c r="P32" s="91" t="s">
        <v>597</v>
      </c>
      <c r="Q32" s="91"/>
      <c r="R32" s="91"/>
      <c r="S32" s="91"/>
      <c r="T32" s="91"/>
      <c r="U32" s="91"/>
      <c r="V32" s="91"/>
      <c r="W32" s="91"/>
      <c r="X32" s="92"/>
      <c r="Y32" s="460" t="s">
        <v>12</v>
      </c>
      <c r="Z32" s="520"/>
      <c r="AA32" s="521"/>
      <c r="AB32" s="450" t="s">
        <v>559</v>
      </c>
      <c r="AC32" s="450"/>
      <c r="AD32" s="450"/>
      <c r="AE32" s="204" t="s">
        <v>561</v>
      </c>
      <c r="AF32" s="205"/>
      <c r="AG32" s="205"/>
      <c r="AH32" s="205"/>
      <c r="AI32" s="204">
        <v>73</v>
      </c>
      <c r="AJ32" s="205"/>
      <c r="AK32" s="205"/>
      <c r="AL32" s="205"/>
      <c r="AM32" s="204">
        <v>90</v>
      </c>
      <c r="AN32" s="205"/>
      <c r="AO32" s="205"/>
      <c r="AP32" s="205"/>
      <c r="AQ32" s="326"/>
      <c r="AR32" s="193"/>
      <c r="AS32" s="193"/>
      <c r="AT32" s="327"/>
      <c r="AU32" s="205"/>
      <c r="AV32" s="205"/>
      <c r="AW32" s="205"/>
      <c r="AX32" s="207"/>
    </row>
    <row r="33" spans="1:50" ht="39.950000000000003" customHeight="1" x14ac:dyDescent="0.15">
      <c r="A33" s="393"/>
      <c r="B33" s="394"/>
      <c r="C33" s="394"/>
      <c r="D33" s="394"/>
      <c r="E33" s="394"/>
      <c r="F33" s="395"/>
      <c r="G33" s="556"/>
      <c r="H33" s="557"/>
      <c r="I33" s="557"/>
      <c r="J33" s="557"/>
      <c r="K33" s="557"/>
      <c r="L33" s="557"/>
      <c r="M33" s="557"/>
      <c r="N33" s="557"/>
      <c r="O33" s="558"/>
      <c r="P33" s="94"/>
      <c r="Q33" s="94"/>
      <c r="R33" s="94"/>
      <c r="S33" s="94"/>
      <c r="T33" s="94"/>
      <c r="U33" s="94"/>
      <c r="V33" s="94"/>
      <c r="W33" s="94"/>
      <c r="X33" s="95"/>
      <c r="Y33" s="404" t="s">
        <v>53</v>
      </c>
      <c r="Z33" s="405"/>
      <c r="AA33" s="406"/>
      <c r="AB33" s="512" t="s">
        <v>560</v>
      </c>
      <c r="AC33" s="512"/>
      <c r="AD33" s="512"/>
      <c r="AE33" s="204" t="s">
        <v>562</v>
      </c>
      <c r="AF33" s="205"/>
      <c r="AG33" s="205"/>
      <c r="AH33" s="205"/>
      <c r="AI33" s="204">
        <v>100</v>
      </c>
      <c r="AJ33" s="205"/>
      <c r="AK33" s="205"/>
      <c r="AL33" s="205"/>
      <c r="AM33" s="204">
        <v>100</v>
      </c>
      <c r="AN33" s="205"/>
      <c r="AO33" s="205"/>
      <c r="AP33" s="205"/>
      <c r="AQ33" s="326">
        <v>100</v>
      </c>
      <c r="AR33" s="193"/>
      <c r="AS33" s="193"/>
      <c r="AT33" s="327"/>
      <c r="AU33" s="205"/>
      <c r="AV33" s="205"/>
      <c r="AW33" s="205"/>
      <c r="AX33" s="207"/>
    </row>
    <row r="34" spans="1:50" ht="39.75" customHeight="1" x14ac:dyDescent="0.15">
      <c r="A34" s="392"/>
      <c r="B34" s="390"/>
      <c r="C34" s="390"/>
      <c r="D34" s="390"/>
      <c r="E34" s="390"/>
      <c r="F34" s="391"/>
      <c r="G34" s="559"/>
      <c r="H34" s="560"/>
      <c r="I34" s="560"/>
      <c r="J34" s="560"/>
      <c r="K34" s="560"/>
      <c r="L34" s="560"/>
      <c r="M34" s="560"/>
      <c r="N34" s="560"/>
      <c r="O34" s="561"/>
      <c r="P34" s="97"/>
      <c r="Q34" s="97"/>
      <c r="R34" s="97"/>
      <c r="S34" s="97"/>
      <c r="T34" s="97"/>
      <c r="U34" s="97"/>
      <c r="V34" s="97"/>
      <c r="W34" s="97"/>
      <c r="X34" s="98"/>
      <c r="Y34" s="404" t="s">
        <v>13</v>
      </c>
      <c r="Z34" s="405"/>
      <c r="AA34" s="406"/>
      <c r="AB34" s="545" t="s">
        <v>297</v>
      </c>
      <c r="AC34" s="545"/>
      <c r="AD34" s="545"/>
      <c r="AE34" s="204" t="s">
        <v>563</v>
      </c>
      <c r="AF34" s="205"/>
      <c r="AG34" s="205"/>
      <c r="AH34" s="205"/>
      <c r="AI34" s="204">
        <v>73</v>
      </c>
      <c r="AJ34" s="205"/>
      <c r="AK34" s="205"/>
      <c r="AL34" s="205"/>
      <c r="AM34" s="204">
        <v>90</v>
      </c>
      <c r="AN34" s="205"/>
      <c r="AO34" s="205"/>
      <c r="AP34" s="205"/>
      <c r="AQ34" s="326"/>
      <c r="AR34" s="193"/>
      <c r="AS34" s="193"/>
      <c r="AT34" s="327"/>
      <c r="AU34" s="205"/>
      <c r="AV34" s="205"/>
      <c r="AW34" s="205"/>
      <c r="AX34" s="207"/>
    </row>
    <row r="35" spans="1:50" ht="23.25" customHeight="1" x14ac:dyDescent="0.15">
      <c r="A35" s="212" t="s">
        <v>418</v>
      </c>
      <c r="B35" s="213"/>
      <c r="C35" s="213"/>
      <c r="D35" s="213"/>
      <c r="E35" s="213"/>
      <c r="F35" s="214"/>
      <c r="G35" s="218" t="s">
        <v>564</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9" t="s">
        <v>389</v>
      </c>
      <c r="B37" s="760"/>
      <c r="C37" s="760"/>
      <c r="D37" s="760"/>
      <c r="E37" s="760"/>
      <c r="F37" s="761"/>
      <c r="G37" s="399" t="s">
        <v>264</v>
      </c>
      <c r="H37" s="400"/>
      <c r="I37" s="400"/>
      <c r="J37" s="400"/>
      <c r="K37" s="400"/>
      <c r="L37" s="400"/>
      <c r="M37" s="400"/>
      <c r="N37" s="400"/>
      <c r="O37" s="401"/>
      <c r="P37" s="437" t="s">
        <v>58</v>
      </c>
      <c r="Q37" s="400"/>
      <c r="R37" s="400"/>
      <c r="S37" s="400"/>
      <c r="T37" s="400"/>
      <c r="U37" s="400"/>
      <c r="V37" s="400"/>
      <c r="W37" s="400"/>
      <c r="X37" s="401"/>
      <c r="Y37" s="438"/>
      <c r="Z37" s="439"/>
      <c r="AA37" s="440"/>
      <c r="AB37" s="230" t="s">
        <v>11</v>
      </c>
      <c r="AC37" s="231"/>
      <c r="AD37" s="232"/>
      <c r="AE37" s="230" t="s">
        <v>448</v>
      </c>
      <c r="AF37" s="231"/>
      <c r="AG37" s="231"/>
      <c r="AH37" s="232"/>
      <c r="AI37" s="230" t="s">
        <v>445</v>
      </c>
      <c r="AJ37" s="231"/>
      <c r="AK37" s="231"/>
      <c r="AL37" s="232"/>
      <c r="AM37" s="236" t="s">
        <v>440</v>
      </c>
      <c r="AN37" s="236"/>
      <c r="AO37" s="236"/>
      <c r="AP37" s="230"/>
      <c r="AQ37" s="137" t="s">
        <v>306</v>
      </c>
      <c r="AR37" s="138"/>
      <c r="AS37" s="138"/>
      <c r="AT37" s="139"/>
      <c r="AU37" s="400" t="s">
        <v>252</v>
      </c>
      <c r="AV37" s="400"/>
      <c r="AW37" s="400"/>
      <c r="AX37" s="896"/>
    </row>
    <row r="38" spans="1:50" ht="18.75" hidden="1" customHeight="1" x14ac:dyDescent="0.15">
      <c r="A38" s="389"/>
      <c r="B38" s="390"/>
      <c r="C38" s="390"/>
      <c r="D38" s="390"/>
      <c r="E38" s="390"/>
      <c r="F38" s="391"/>
      <c r="G38" s="402"/>
      <c r="H38" s="387"/>
      <c r="I38" s="387"/>
      <c r="J38" s="387"/>
      <c r="K38" s="387"/>
      <c r="L38" s="387"/>
      <c r="M38" s="387"/>
      <c r="N38" s="387"/>
      <c r="O38" s="403"/>
      <c r="P38" s="424"/>
      <c r="Q38" s="387"/>
      <c r="R38" s="387"/>
      <c r="S38" s="387"/>
      <c r="T38" s="387"/>
      <c r="U38" s="387"/>
      <c r="V38" s="387"/>
      <c r="W38" s="387"/>
      <c r="X38" s="403"/>
      <c r="Y38" s="441"/>
      <c r="Z38" s="442"/>
      <c r="AA38" s="443"/>
      <c r="AB38" s="233"/>
      <c r="AC38" s="234"/>
      <c r="AD38" s="235"/>
      <c r="AE38" s="233"/>
      <c r="AF38" s="234"/>
      <c r="AG38" s="234"/>
      <c r="AH38" s="235"/>
      <c r="AI38" s="233"/>
      <c r="AJ38" s="234"/>
      <c r="AK38" s="234"/>
      <c r="AL38" s="235"/>
      <c r="AM38" s="237"/>
      <c r="AN38" s="237"/>
      <c r="AO38" s="237"/>
      <c r="AP38" s="233"/>
      <c r="AQ38" s="579"/>
      <c r="AR38" s="186"/>
      <c r="AS38" s="119" t="s">
        <v>307</v>
      </c>
      <c r="AT38" s="120"/>
      <c r="AU38" s="185"/>
      <c r="AV38" s="185"/>
      <c r="AW38" s="387" t="s">
        <v>296</v>
      </c>
      <c r="AX38" s="388"/>
    </row>
    <row r="39" spans="1:50" ht="23.25" hidden="1" customHeight="1" x14ac:dyDescent="0.15">
      <c r="A39" s="392"/>
      <c r="B39" s="390"/>
      <c r="C39" s="390"/>
      <c r="D39" s="390"/>
      <c r="E39" s="390"/>
      <c r="F39" s="391"/>
      <c r="G39" s="553"/>
      <c r="H39" s="554"/>
      <c r="I39" s="554"/>
      <c r="J39" s="554"/>
      <c r="K39" s="554"/>
      <c r="L39" s="554"/>
      <c r="M39" s="554"/>
      <c r="N39" s="554"/>
      <c r="O39" s="555"/>
      <c r="P39" s="91"/>
      <c r="Q39" s="91"/>
      <c r="R39" s="91"/>
      <c r="S39" s="91"/>
      <c r="T39" s="91"/>
      <c r="U39" s="91"/>
      <c r="V39" s="91"/>
      <c r="W39" s="91"/>
      <c r="X39" s="92"/>
      <c r="Y39" s="460" t="s">
        <v>12</v>
      </c>
      <c r="Z39" s="520"/>
      <c r="AA39" s="521"/>
      <c r="AB39" s="450"/>
      <c r="AC39" s="450"/>
      <c r="AD39" s="450"/>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3"/>
      <c r="B40" s="394"/>
      <c r="C40" s="394"/>
      <c r="D40" s="394"/>
      <c r="E40" s="394"/>
      <c r="F40" s="395"/>
      <c r="G40" s="556"/>
      <c r="H40" s="557"/>
      <c r="I40" s="557"/>
      <c r="J40" s="557"/>
      <c r="K40" s="557"/>
      <c r="L40" s="557"/>
      <c r="M40" s="557"/>
      <c r="N40" s="557"/>
      <c r="O40" s="558"/>
      <c r="P40" s="94"/>
      <c r="Q40" s="94"/>
      <c r="R40" s="94"/>
      <c r="S40" s="94"/>
      <c r="T40" s="94"/>
      <c r="U40" s="94"/>
      <c r="V40" s="94"/>
      <c r="W40" s="94"/>
      <c r="X40" s="95"/>
      <c r="Y40" s="404" t="s">
        <v>53</v>
      </c>
      <c r="Z40" s="405"/>
      <c r="AA40" s="406"/>
      <c r="AB40" s="512"/>
      <c r="AC40" s="512"/>
      <c r="AD40" s="512"/>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6"/>
      <c r="B41" s="397"/>
      <c r="C41" s="397"/>
      <c r="D41" s="397"/>
      <c r="E41" s="397"/>
      <c r="F41" s="398"/>
      <c r="G41" s="559"/>
      <c r="H41" s="560"/>
      <c r="I41" s="560"/>
      <c r="J41" s="560"/>
      <c r="K41" s="560"/>
      <c r="L41" s="560"/>
      <c r="M41" s="560"/>
      <c r="N41" s="560"/>
      <c r="O41" s="561"/>
      <c r="P41" s="97"/>
      <c r="Q41" s="97"/>
      <c r="R41" s="97"/>
      <c r="S41" s="97"/>
      <c r="T41" s="97"/>
      <c r="U41" s="97"/>
      <c r="V41" s="97"/>
      <c r="W41" s="97"/>
      <c r="X41" s="98"/>
      <c r="Y41" s="404" t="s">
        <v>13</v>
      </c>
      <c r="Z41" s="405"/>
      <c r="AA41" s="406"/>
      <c r="AB41" s="545" t="s">
        <v>297</v>
      </c>
      <c r="AC41" s="545"/>
      <c r="AD41" s="545"/>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418</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9" t="s">
        <v>389</v>
      </c>
      <c r="B44" s="760"/>
      <c r="C44" s="760"/>
      <c r="D44" s="760"/>
      <c r="E44" s="760"/>
      <c r="F44" s="761"/>
      <c r="G44" s="399" t="s">
        <v>264</v>
      </c>
      <c r="H44" s="400"/>
      <c r="I44" s="400"/>
      <c r="J44" s="400"/>
      <c r="K44" s="400"/>
      <c r="L44" s="400"/>
      <c r="M44" s="400"/>
      <c r="N44" s="400"/>
      <c r="O44" s="401"/>
      <c r="P44" s="437" t="s">
        <v>58</v>
      </c>
      <c r="Q44" s="400"/>
      <c r="R44" s="400"/>
      <c r="S44" s="400"/>
      <c r="T44" s="400"/>
      <c r="U44" s="400"/>
      <c r="V44" s="400"/>
      <c r="W44" s="400"/>
      <c r="X44" s="401"/>
      <c r="Y44" s="438"/>
      <c r="Z44" s="439"/>
      <c r="AA44" s="440"/>
      <c r="AB44" s="230" t="s">
        <v>11</v>
      </c>
      <c r="AC44" s="231"/>
      <c r="AD44" s="232"/>
      <c r="AE44" s="230" t="s">
        <v>448</v>
      </c>
      <c r="AF44" s="231"/>
      <c r="AG44" s="231"/>
      <c r="AH44" s="232"/>
      <c r="AI44" s="230" t="s">
        <v>445</v>
      </c>
      <c r="AJ44" s="231"/>
      <c r="AK44" s="231"/>
      <c r="AL44" s="232"/>
      <c r="AM44" s="236" t="s">
        <v>440</v>
      </c>
      <c r="AN44" s="236"/>
      <c r="AO44" s="236"/>
      <c r="AP44" s="230"/>
      <c r="AQ44" s="137" t="s">
        <v>306</v>
      </c>
      <c r="AR44" s="138"/>
      <c r="AS44" s="138"/>
      <c r="AT44" s="139"/>
      <c r="AU44" s="400" t="s">
        <v>252</v>
      </c>
      <c r="AV44" s="400"/>
      <c r="AW44" s="400"/>
      <c r="AX44" s="896"/>
    </row>
    <row r="45" spans="1:50" ht="18.75" hidden="1" customHeight="1" x14ac:dyDescent="0.15">
      <c r="A45" s="389"/>
      <c r="B45" s="390"/>
      <c r="C45" s="390"/>
      <c r="D45" s="390"/>
      <c r="E45" s="390"/>
      <c r="F45" s="391"/>
      <c r="G45" s="402"/>
      <c r="H45" s="387"/>
      <c r="I45" s="387"/>
      <c r="J45" s="387"/>
      <c r="K45" s="387"/>
      <c r="L45" s="387"/>
      <c r="M45" s="387"/>
      <c r="N45" s="387"/>
      <c r="O45" s="403"/>
      <c r="P45" s="424"/>
      <c r="Q45" s="387"/>
      <c r="R45" s="387"/>
      <c r="S45" s="387"/>
      <c r="T45" s="387"/>
      <c r="U45" s="387"/>
      <c r="V45" s="387"/>
      <c r="W45" s="387"/>
      <c r="X45" s="403"/>
      <c r="Y45" s="441"/>
      <c r="Z45" s="442"/>
      <c r="AA45" s="443"/>
      <c r="AB45" s="233"/>
      <c r="AC45" s="234"/>
      <c r="AD45" s="235"/>
      <c r="AE45" s="233"/>
      <c r="AF45" s="234"/>
      <c r="AG45" s="234"/>
      <c r="AH45" s="235"/>
      <c r="AI45" s="233"/>
      <c r="AJ45" s="234"/>
      <c r="AK45" s="234"/>
      <c r="AL45" s="235"/>
      <c r="AM45" s="237"/>
      <c r="AN45" s="237"/>
      <c r="AO45" s="237"/>
      <c r="AP45" s="233"/>
      <c r="AQ45" s="579"/>
      <c r="AR45" s="186"/>
      <c r="AS45" s="119" t="s">
        <v>307</v>
      </c>
      <c r="AT45" s="120"/>
      <c r="AU45" s="185"/>
      <c r="AV45" s="185"/>
      <c r="AW45" s="387" t="s">
        <v>296</v>
      </c>
      <c r="AX45" s="388"/>
    </row>
    <row r="46" spans="1:50" ht="23.25" hidden="1" customHeight="1" x14ac:dyDescent="0.15">
      <c r="A46" s="392"/>
      <c r="B46" s="390"/>
      <c r="C46" s="390"/>
      <c r="D46" s="390"/>
      <c r="E46" s="390"/>
      <c r="F46" s="391"/>
      <c r="G46" s="553"/>
      <c r="H46" s="554"/>
      <c r="I46" s="554"/>
      <c r="J46" s="554"/>
      <c r="K46" s="554"/>
      <c r="L46" s="554"/>
      <c r="M46" s="554"/>
      <c r="N46" s="554"/>
      <c r="O46" s="555"/>
      <c r="P46" s="91"/>
      <c r="Q46" s="91"/>
      <c r="R46" s="91"/>
      <c r="S46" s="91"/>
      <c r="T46" s="91"/>
      <c r="U46" s="91"/>
      <c r="V46" s="91"/>
      <c r="W46" s="91"/>
      <c r="X46" s="92"/>
      <c r="Y46" s="460" t="s">
        <v>12</v>
      </c>
      <c r="Z46" s="520"/>
      <c r="AA46" s="521"/>
      <c r="AB46" s="450"/>
      <c r="AC46" s="450"/>
      <c r="AD46" s="450"/>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3"/>
      <c r="B47" s="394"/>
      <c r="C47" s="394"/>
      <c r="D47" s="394"/>
      <c r="E47" s="394"/>
      <c r="F47" s="395"/>
      <c r="G47" s="556"/>
      <c r="H47" s="557"/>
      <c r="I47" s="557"/>
      <c r="J47" s="557"/>
      <c r="K47" s="557"/>
      <c r="L47" s="557"/>
      <c r="M47" s="557"/>
      <c r="N47" s="557"/>
      <c r="O47" s="558"/>
      <c r="P47" s="94"/>
      <c r="Q47" s="94"/>
      <c r="R47" s="94"/>
      <c r="S47" s="94"/>
      <c r="T47" s="94"/>
      <c r="U47" s="94"/>
      <c r="V47" s="94"/>
      <c r="W47" s="94"/>
      <c r="X47" s="95"/>
      <c r="Y47" s="404" t="s">
        <v>53</v>
      </c>
      <c r="Z47" s="405"/>
      <c r="AA47" s="406"/>
      <c r="AB47" s="512"/>
      <c r="AC47" s="512"/>
      <c r="AD47" s="512"/>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6"/>
      <c r="B48" s="397"/>
      <c r="C48" s="397"/>
      <c r="D48" s="397"/>
      <c r="E48" s="397"/>
      <c r="F48" s="398"/>
      <c r="G48" s="559"/>
      <c r="H48" s="560"/>
      <c r="I48" s="560"/>
      <c r="J48" s="560"/>
      <c r="K48" s="560"/>
      <c r="L48" s="560"/>
      <c r="M48" s="560"/>
      <c r="N48" s="560"/>
      <c r="O48" s="561"/>
      <c r="P48" s="97"/>
      <c r="Q48" s="97"/>
      <c r="R48" s="97"/>
      <c r="S48" s="97"/>
      <c r="T48" s="97"/>
      <c r="U48" s="97"/>
      <c r="V48" s="97"/>
      <c r="W48" s="97"/>
      <c r="X48" s="98"/>
      <c r="Y48" s="404" t="s">
        <v>13</v>
      </c>
      <c r="Z48" s="405"/>
      <c r="AA48" s="406"/>
      <c r="AB48" s="545" t="s">
        <v>297</v>
      </c>
      <c r="AC48" s="545"/>
      <c r="AD48" s="545"/>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418</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9" t="s">
        <v>389</v>
      </c>
      <c r="B51" s="390"/>
      <c r="C51" s="390"/>
      <c r="D51" s="390"/>
      <c r="E51" s="390"/>
      <c r="F51" s="391"/>
      <c r="G51" s="399" t="s">
        <v>264</v>
      </c>
      <c r="H51" s="400"/>
      <c r="I51" s="400"/>
      <c r="J51" s="400"/>
      <c r="K51" s="400"/>
      <c r="L51" s="400"/>
      <c r="M51" s="400"/>
      <c r="N51" s="400"/>
      <c r="O51" s="401"/>
      <c r="P51" s="437" t="s">
        <v>58</v>
      </c>
      <c r="Q51" s="400"/>
      <c r="R51" s="400"/>
      <c r="S51" s="400"/>
      <c r="T51" s="400"/>
      <c r="U51" s="400"/>
      <c r="V51" s="400"/>
      <c r="W51" s="400"/>
      <c r="X51" s="401"/>
      <c r="Y51" s="438"/>
      <c r="Z51" s="439"/>
      <c r="AA51" s="440"/>
      <c r="AB51" s="230" t="s">
        <v>11</v>
      </c>
      <c r="AC51" s="231"/>
      <c r="AD51" s="232"/>
      <c r="AE51" s="230" t="s">
        <v>448</v>
      </c>
      <c r="AF51" s="231"/>
      <c r="AG51" s="231"/>
      <c r="AH51" s="232"/>
      <c r="AI51" s="230" t="s">
        <v>445</v>
      </c>
      <c r="AJ51" s="231"/>
      <c r="AK51" s="231"/>
      <c r="AL51" s="232"/>
      <c r="AM51" s="236" t="s">
        <v>441</v>
      </c>
      <c r="AN51" s="236"/>
      <c r="AO51" s="236"/>
      <c r="AP51" s="230"/>
      <c r="AQ51" s="137" t="s">
        <v>306</v>
      </c>
      <c r="AR51" s="138"/>
      <c r="AS51" s="138"/>
      <c r="AT51" s="139"/>
      <c r="AU51" s="910" t="s">
        <v>252</v>
      </c>
      <c r="AV51" s="910"/>
      <c r="AW51" s="910"/>
      <c r="AX51" s="911"/>
    </row>
    <row r="52" spans="1:50" ht="18.75" hidden="1" customHeight="1" x14ac:dyDescent="0.15">
      <c r="A52" s="389"/>
      <c r="B52" s="390"/>
      <c r="C52" s="390"/>
      <c r="D52" s="390"/>
      <c r="E52" s="390"/>
      <c r="F52" s="391"/>
      <c r="G52" s="402"/>
      <c r="H52" s="387"/>
      <c r="I52" s="387"/>
      <c r="J52" s="387"/>
      <c r="K52" s="387"/>
      <c r="L52" s="387"/>
      <c r="M52" s="387"/>
      <c r="N52" s="387"/>
      <c r="O52" s="403"/>
      <c r="P52" s="424"/>
      <c r="Q52" s="387"/>
      <c r="R52" s="387"/>
      <c r="S52" s="387"/>
      <c r="T52" s="387"/>
      <c r="U52" s="387"/>
      <c r="V52" s="387"/>
      <c r="W52" s="387"/>
      <c r="X52" s="403"/>
      <c r="Y52" s="441"/>
      <c r="Z52" s="442"/>
      <c r="AA52" s="443"/>
      <c r="AB52" s="233"/>
      <c r="AC52" s="234"/>
      <c r="AD52" s="235"/>
      <c r="AE52" s="233"/>
      <c r="AF52" s="234"/>
      <c r="AG52" s="234"/>
      <c r="AH52" s="235"/>
      <c r="AI52" s="233"/>
      <c r="AJ52" s="234"/>
      <c r="AK52" s="234"/>
      <c r="AL52" s="235"/>
      <c r="AM52" s="237"/>
      <c r="AN52" s="237"/>
      <c r="AO52" s="237"/>
      <c r="AP52" s="233"/>
      <c r="AQ52" s="579"/>
      <c r="AR52" s="186"/>
      <c r="AS52" s="119" t="s">
        <v>307</v>
      </c>
      <c r="AT52" s="120"/>
      <c r="AU52" s="185"/>
      <c r="AV52" s="185"/>
      <c r="AW52" s="387" t="s">
        <v>296</v>
      </c>
      <c r="AX52" s="388"/>
    </row>
    <row r="53" spans="1:50" ht="23.25" hidden="1" customHeight="1" x14ac:dyDescent="0.15">
      <c r="A53" s="392"/>
      <c r="B53" s="390"/>
      <c r="C53" s="390"/>
      <c r="D53" s="390"/>
      <c r="E53" s="390"/>
      <c r="F53" s="391"/>
      <c r="G53" s="553"/>
      <c r="H53" s="554"/>
      <c r="I53" s="554"/>
      <c r="J53" s="554"/>
      <c r="K53" s="554"/>
      <c r="L53" s="554"/>
      <c r="M53" s="554"/>
      <c r="N53" s="554"/>
      <c r="O53" s="555"/>
      <c r="P53" s="91"/>
      <c r="Q53" s="91"/>
      <c r="R53" s="91"/>
      <c r="S53" s="91"/>
      <c r="T53" s="91"/>
      <c r="U53" s="91"/>
      <c r="V53" s="91"/>
      <c r="W53" s="91"/>
      <c r="X53" s="92"/>
      <c r="Y53" s="460" t="s">
        <v>12</v>
      </c>
      <c r="Z53" s="520"/>
      <c r="AA53" s="521"/>
      <c r="AB53" s="450"/>
      <c r="AC53" s="450"/>
      <c r="AD53" s="450"/>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3"/>
      <c r="B54" s="394"/>
      <c r="C54" s="394"/>
      <c r="D54" s="394"/>
      <c r="E54" s="394"/>
      <c r="F54" s="395"/>
      <c r="G54" s="556"/>
      <c r="H54" s="557"/>
      <c r="I54" s="557"/>
      <c r="J54" s="557"/>
      <c r="K54" s="557"/>
      <c r="L54" s="557"/>
      <c r="M54" s="557"/>
      <c r="N54" s="557"/>
      <c r="O54" s="558"/>
      <c r="P54" s="94"/>
      <c r="Q54" s="94"/>
      <c r="R54" s="94"/>
      <c r="S54" s="94"/>
      <c r="T54" s="94"/>
      <c r="U54" s="94"/>
      <c r="V54" s="94"/>
      <c r="W54" s="94"/>
      <c r="X54" s="95"/>
      <c r="Y54" s="404" t="s">
        <v>53</v>
      </c>
      <c r="Z54" s="405"/>
      <c r="AA54" s="406"/>
      <c r="AB54" s="512"/>
      <c r="AC54" s="512"/>
      <c r="AD54" s="512"/>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6"/>
      <c r="B55" s="397"/>
      <c r="C55" s="397"/>
      <c r="D55" s="397"/>
      <c r="E55" s="397"/>
      <c r="F55" s="398"/>
      <c r="G55" s="559"/>
      <c r="H55" s="560"/>
      <c r="I55" s="560"/>
      <c r="J55" s="560"/>
      <c r="K55" s="560"/>
      <c r="L55" s="560"/>
      <c r="M55" s="560"/>
      <c r="N55" s="560"/>
      <c r="O55" s="561"/>
      <c r="P55" s="97"/>
      <c r="Q55" s="97"/>
      <c r="R55" s="97"/>
      <c r="S55" s="97"/>
      <c r="T55" s="97"/>
      <c r="U55" s="97"/>
      <c r="V55" s="97"/>
      <c r="W55" s="97"/>
      <c r="X55" s="98"/>
      <c r="Y55" s="404" t="s">
        <v>13</v>
      </c>
      <c r="Z55" s="405"/>
      <c r="AA55" s="406"/>
      <c r="AB55" s="583" t="s">
        <v>14</v>
      </c>
      <c r="AC55" s="583"/>
      <c r="AD55" s="583"/>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418</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9" t="s">
        <v>389</v>
      </c>
      <c r="B58" s="390"/>
      <c r="C58" s="390"/>
      <c r="D58" s="390"/>
      <c r="E58" s="390"/>
      <c r="F58" s="391"/>
      <c r="G58" s="399" t="s">
        <v>264</v>
      </c>
      <c r="H58" s="400"/>
      <c r="I58" s="400"/>
      <c r="J58" s="400"/>
      <c r="K58" s="400"/>
      <c r="L58" s="400"/>
      <c r="M58" s="400"/>
      <c r="N58" s="400"/>
      <c r="O58" s="401"/>
      <c r="P58" s="437" t="s">
        <v>58</v>
      </c>
      <c r="Q58" s="400"/>
      <c r="R58" s="400"/>
      <c r="S58" s="400"/>
      <c r="T58" s="400"/>
      <c r="U58" s="400"/>
      <c r="V58" s="400"/>
      <c r="W58" s="400"/>
      <c r="X58" s="401"/>
      <c r="Y58" s="438"/>
      <c r="Z58" s="439"/>
      <c r="AA58" s="440"/>
      <c r="AB58" s="230" t="s">
        <v>11</v>
      </c>
      <c r="AC58" s="231"/>
      <c r="AD58" s="232"/>
      <c r="AE58" s="230" t="s">
        <v>449</v>
      </c>
      <c r="AF58" s="231"/>
      <c r="AG58" s="231"/>
      <c r="AH58" s="232"/>
      <c r="AI58" s="230" t="s">
        <v>445</v>
      </c>
      <c r="AJ58" s="231"/>
      <c r="AK58" s="231"/>
      <c r="AL58" s="232"/>
      <c r="AM58" s="236" t="s">
        <v>440</v>
      </c>
      <c r="AN58" s="236"/>
      <c r="AO58" s="236"/>
      <c r="AP58" s="230"/>
      <c r="AQ58" s="137" t="s">
        <v>306</v>
      </c>
      <c r="AR58" s="138"/>
      <c r="AS58" s="138"/>
      <c r="AT58" s="139"/>
      <c r="AU58" s="910" t="s">
        <v>252</v>
      </c>
      <c r="AV58" s="910"/>
      <c r="AW58" s="910"/>
      <c r="AX58" s="911"/>
    </row>
    <row r="59" spans="1:50" ht="18.75" hidden="1" customHeight="1" x14ac:dyDescent="0.15">
      <c r="A59" s="389"/>
      <c r="B59" s="390"/>
      <c r="C59" s="390"/>
      <c r="D59" s="390"/>
      <c r="E59" s="390"/>
      <c r="F59" s="391"/>
      <c r="G59" s="402"/>
      <c r="H59" s="387"/>
      <c r="I59" s="387"/>
      <c r="J59" s="387"/>
      <c r="K59" s="387"/>
      <c r="L59" s="387"/>
      <c r="M59" s="387"/>
      <c r="N59" s="387"/>
      <c r="O59" s="403"/>
      <c r="P59" s="424"/>
      <c r="Q59" s="387"/>
      <c r="R59" s="387"/>
      <c r="S59" s="387"/>
      <c r="T59" s="387"/>
      <c r="U59" s="387"/>
      <c r="V59" s="387"/>
      <c r="W59" s="387"/>
      <c r="X59" s="403"/>
      <c r="Y59" s="441"/>
      <c r="Z59" s="442"/>
      <c r="AA59" s="443"/>
      <c r="AB59" s="233"/>
      <c r="AC59" s="234"/>
      <c r="AD59" s="235"/>
      <c r="AE59" s="233"/>
      <c r="AF59" s="234"/>
      <c r="AG59" s="234"/>
      <c r="AH59" s="235"/>
      <c r="AI59" s="233"/>
      <c r="AJ59" s="234"/>
      <c r="AK59" s="234"/>
      <c r="AL59" s="235"/>
      <c r="AM59" s="237"/>
      <c r="AN59" s="237"/>
      <c r="AO59" s="237"/>
      <c r="AP59" s="233"/>
      <c r="AQ59" s="579"/>
      <c r="AR59" s="186"/>
      <c r="AS59" s="119" t="s">
        <v>307</v>
      </c>
      <c r="AT59" s="120"/>
      <c r="AU59" s="185"/>
      <c r="AV59" s="185"/>
      <c r="AW59" s="387" t="s">
        <v>296</v>
      </c>
      <c r="AX59" s="388"/>
    </row>
    <row r="60" spans="1:50" ht="23.25" hidden="1" customHeight="1" x14ac:dyDescent="0.15">
      <c r="A60" s="392"/>
      <c r="B60" s="390"/>
      <c r="C60" s="390"/>
      <c r="D60" s="390"/>
      <c r="E60" s="390"/>
      <c r="F60" s="391"/>
      <c r="G60" s="553"/>
      <c r="H60" s="554"/>
      <c r="I60" s="554"/>
      <c r="J60" s="554"/>
      <c r="K60" s="554"/>
      <c r="L60" s="554"/>
      <c r="M60" s="554"/>
      <c r="N60" s="554"/>
      <c r="O60" s="555"/>
      <c r="P60" s="91"/>
      <c r="Q60" s="91"/>
      <c r="R60" s="91"/>
      <c r="S60" s="91"/>
      <c r="T60" s="91"/>
      <c r="U60" s="91"/>
      <c r="V60" s="91"/>
      <c r="W60" s="91"/>
      <c r="X60" s="92"/>
      <c r="Y60" s="460" t="s">
        <v>12</v>
      </c>
      <c r="Z60" s="520"/>
      <c r="AA60" s="521"/>
      <c r="AB60" s="450"/>
      <c r="AC60" s="450"/>
      <c r="AD60" s="450"/>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3"/>
      <c r="B61" s="394"/>
      <c r="C61" s="394"/>
      <c r="D61" s="394"/>
      <c r="E61" s="394"/>
      <c r="F61" s="395"/>
      <c r="G61" s="556"/>
      <c r="H61" s="557"/>
      <c r="I61" s="557"/>
      <c r="J61" s="557"/>
      <c r="K61" s="557"/>
      <c r="L61" s="557"/>
      <c r="M61" s="557"/>
      <c r="N61" s="557"/>
      <c r="O61" s="558"/>
      <c r="P61" s="94"/>
      <c r="Q61" s="94"/>
      <c r="R61" s="94"/>
      <c r="S61" s="94"/>
      <c r="T61" s="94"/>
      <c r="U61" s="94"/>
      <c r="V61" s="94"/>
      <c r="W61" s="94"/>
      <c r="X61" s="95"/>
      <c r="Y61" s="404" t="s">
        <v>53</v>
      </c>
      <c r="Z61" s="405"/>
      <c r="AA61" s="406"/>
      <c r="AB61" s="512"/>
      <c r="AC61" s="512"/>
      <c r="AD61" s="512"/>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3"/>
      <c r="B62" s="394"/>
      <c r="C62" s="394"/>
      <c r="D62" s="394"/>
      <c r="E62" s="394"/>
      <c r="F62" s="395"/>
      <c r="G62" s="559"/>
      <c r="H62" s="560"/>
      <c r="I62" s="560"/>
      <c r="J62" s="560"/>
      <c r="K62" s="560"/>
      <c r="L62" s="560"/>
      <c r="M62" s="560"/>
      <c r="N62" s="560"/>
      <c r="O62" s="561"/>
      <c r="P62" s="97"/>
      <c r="Q62" s="97"/>
      <c r="R62" s="97"/>
      <c r="S62" s="97"/>
      <c r="T62" s="97"/>
      <c r="U62" s="97"/>
      <c r="V62" s="97"/>
      <c r="W62" s="97"/>
      <c r="X62" s="98"/>
      <c r="Y62" s="404" t="s">
        <v>13</v>
      </c>
      <c r="Z62" s="405"/>
      <c r="AA62" s="406"/>
      <c r="AB62" s="545" t="s">
        <v>14</v>
      </c>
      <c r="AC62" s="545"/>
      <c r="AD62" s="545"/>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418</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71" t="s">
        <v>390</v>
      </c>
      <c r="B65" s="472"/>
      <c r="C65" s="472"/>
      <c r="D65" s="472"/>
      <c r="E65" s="472"/>
      <c r="F65" s="473"/>
      <c r="G65" s="474"/>
      <c r="H65" s="225" t="s">
        <v>264</v>
      </c>
      <c r="I65" s="225"/>
      <c r="J65" s="225"/>
      <c r="K65" s="225"/>
      <c r="L65" s="225"/>
      <c r="M65" s="225"/>
      <c r="N65" s="225"/>
      <c r="O65" s="226"/>
      <c r="P65" s="224" t="s">
        <v>58</v>
      </c>
      <c r="Q65" s="225"/>
      <c r="R65" s="225"/>
      <c r="S65" s="225"/>
      <c r="T65" s="225"/>
      <c r="U65" s="225"/>
      <c r="V65" s="226"/>
      <c r="W65" s="476" t="s">
        <v>385</v>
      </c>
      <c r="X65" s="477"/>
      <c r="Y65" s="480"/>
      <c r="Z65" s="480"/>
      <c r="AA65" s="481"/>
      <c r="AB65" s="224" t="s">
        <v>11</v>
      </c>
      <c r="AC65" s="225"/>
      <c r="AD65" s="226"/>
      <c r="AE65" s="230" t="s">
        <v>448</v>
      </c>
      <c r="AF65" s="231"/>
      <c r="AG65" s="231"/>
      <c r="AH65" s="232"/>
      <c r="AI65" s="230" t="s">
        <v>445</v>
      </c>
      <c r="AJ65" s="231"/>
      <c r="AK65" s="231"/>
      <c r="AL65" s="232"/>
      <c r="AM65" s="236" t="s">
        <v>440</v>
      </c>
      <c r="AN65" s="236"/>
      <c r="AO65" s="236"/>
      <c r="AP65" s="230"/>
      <c r="AQ65" s="224" t="s">
        <v>306</v>
      </c>
      <c r="AR65" s="225"/>
      <c r="AS65" s="225"/>
      <c r="AT65" s="226"/>
      <c r="AU65" s="238" t="s">
        <v>252</v>
      </c>
      <c r="AV65" s="238"/>
      <c r="AW65" s="238"/>
      <c r="AX65" s="239"/>
    </row>
    <row r="66" spans="1:50" ht="18.75" hidden="1" customHeight="1" x14ac:dyDescent="0.15">
      <c r="A66" s="464"/>
      <c r="B66" s="465"/>
      <c r="C66" s="465"/>
      <c r="D66" s="465"/>
      <c r="E66" s="465"/>
      <c r="F66" s="466"/>
      <c r="G66" s="475"/>
      <c r="H66" s="228"/>
      <c r="I66" s="228"/>
      <c r="J66" s="228"/>
      <c r="K66" s="228"/>
      <c r="L66" s="228"/>
      <c r="M66" s="228"/>
      <c r="N66" s="228"/>
      <c r="O66" s="229"/>
      <c r="P66" s="227"/>
      <c r="Q66" s="228"/>
      <c r="R66" s="228"/>
      <c r="S66" s="228"/>
      <c r="T66" s="228"/>
      <c r="U66" s="228"/>
      <c r="V66" s="229"/>
      <c r="W66" s="478"/>
      <c r="X66" s="479"/>
      <c r="Y66" s="482"/>
      <c r="Z66" s="482"/>
      <c r="AA66" s="483"/>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388</v>
      </c>
      <c r="AX66" s="240"/>
    </row>
    <row r="67" spans="1:50" ht="23.25" hidden="1" customHeight="1" x14ac:dyDescent="0.15">
      <c r="A67" s="464"/>
      <c r="B67" s="465"/>
      <c r="C67" s="465"/>
      <c r="D67" s="465"/>
      <c r="E67" s="465"/>
      <c r="F67" s="466"/>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408</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4"/>
      <c r="B68" s="465"/>
      <c r="C68" s="465"/>
      <c r="D68" s="465"/>
      <c r="E68" s="465"/>
      <c r="F68" s="466"/>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408</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4"/>
      <c r="B69" s="465"/>
      <c r="C69" s="465"/>
      <c r="D69" s="465"/>
      <c r="E69" s="465"/>
      <c r="F69" s="466"/>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409</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4" t="s">
        <v>394</v>
      </c>
      <c r="B70" s="465"/>
      <c r="C70" s="465"/>
      <c r="D70" s="465"/>
      <c r="E70" s="465"/>
      <c r="F70" s="466"/>
      <c r="G70" s="242" t="s">
        <v>309</v>
      </c>
      <c r="H70" s="293"/>
      <c r="I70" s="293"/>
      <c r="J70" s="293"/>
      <c r="K70" s="293"/>
      <c r="L70" s="293"/>
      <c r="M70" s="293"/>
      <c r="N70" s="293"/>
      <c r="O70" s="293"/>
      <c r="P70" s="293"/>
      <c r="Q70" s="293"/>
      <c r="R70" s="293"/>
      <c r="S70" s="293"/>
      <c r="T70" s="293"/>
      <c r="U70" s="293"/>
      <c r="V70" s="293"/>
      <c r="W70" s="296" t="s">
        <v>407</v>
      </c>
      <c r="X70" s="297"/>
      <c r="Y70" s="256" t="s">
        <v>12</v>
      </c>
      <c r="Z70" s="256"/>
      <c r="AA70" s="257"/>
      <c r="AB70" s="258" t="s">
        <v>408</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4"/>
      <c r="B71" s="465"/>
      <c r="C71" s="465"/>
      <c r="D71" s="465"/>
      <c r="E71" s="465"/>
      <c r="F71" s="466"/>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408</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7"/>
      <c r="B72" s="468"/>
      <c r="C72" s="468"/>
      <c r="D72" s="468"/>
      <c r="E72" s="468"/>
      <c r="F72" s="469"/>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409</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5" t="s">
        <v>390</v>
      </c>
      <c r="B73" s="496"/>
      <c r="C73" s="496"/>
      <c r="D73" s="496"/>
      <c r="E73" s="496"/>
      <c r="F73" s="497"/>
      <c r="G73" s="571"/>
      <c r="H73" s="116" t="s">
        <v>264</v>
      </c>
      <c r="I73" s="116"/>
      <c r="J73" s="116"/>
      <c r="K73" s="116"/>
      <c r="L73" s="116"/>
      <c r="M73" s="116"/>
      <c r="N73" s="116"/>
      <c r="O73" s="117"/>
      <c r="P73" s="145" t="s">
        <v>58</v>
      </c>
      <c r="Q73" s="116"/>
      <c r="R73" s="116"/>
      <c r="S73" s="116"/>
      <c r="T73" s="116"/>
      <c r="U73" s="116"/>
      <c r="V73" s="116"/>
      <c r="W73" s="116"/>
      <c r="X73" s="117"/>
      <c r="Y73" s="573"/>
      <c r="Z73" s="574"/>
      <c r="AA73" s="575"/>
      <c r="AB73" s="145" t="s">
        <v>11</v>
      </c>
      <c r="AC73" s="116"/>
      <c r="AD73" s="117"/>
      <c r="AE73" s="230" t="s">
        <v>448</v>
      </c>
      <c r="AF73" s="231"/>
      <c r="AG73" s="231"/>
      <c r="AH73" s="232"/>
      <c r="AI73" s="230" t="s">
        <v>445</v>
      </c>
      <c r="AJ73" s="231"/>
      <c r="AK73" s="231"/>
      <c r="AL73" s="232"/>
      <c r="AM73" s="236" t="s">
        <v>440</v>
      </c>
      <c r="AN73" s="236"/>
      <c r="AO73" s="236"/>
      <c r="AP73" s="230"/>
      <c r="AQ73" s="145" t="s">
        <v>306</v>
      </c>
      <c r="AR73" s="116"/>
      <c r="AS73" s="116"/>
      <c r="AT73" s="117"/>
      <c r="AU73" s="121" t="s">
        <v>252</v>
      </c>
      <c r="AV73" s="122"/>
      <c r="AW73" s="122"/>
      <c r="AX73" s="123"/>
    </row>
    <row r="74" spans="1:50" ht="18.75" hidden="1" customHeight="1" x14ac:dyDescent="0.15">
      <c r="A74" s="498"/>
      <c r="B74" s="499"/>
      <c r="C74" s="499"/>
      <c r="D74" s="499"/>
      <c r="E74" s="499"/>
      <c r="F74" s="500"/>
      <c r="G74" s="572"/>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9"/>
      <c r="AR74" s="186"/>
      <c r="AS74" s="119" t="s">
        <v>307</v>
      </c>
      <c r="AT74" s="120"/>
      <c r="AU74" s="579"/>
      <c r="AV74" s="186"/>
      <c r="AW74" s="119" t="s">
        <v>296</v>
      </c>
      <c r="AX74" s="181"/>
    </row>
    <row r="75" spans="1:50" ht="23.25" hidden="1" customHeight="1" x14ac:dyDescent="0.15">
      <c r="A75" s="498"/>
      <c r="B75" s="499"/>
      <c r="C75" s="499"/>
      <c r="D75" s="499"/>
      <c r="E75" s="499"/>
      <c r="F75" s="500"/>
      <c r="G75" s="598"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8"/>
      <c r="B76" s="499"/>
      <c r="C76" s="499"/>
      <c r="D76" s="499"/>
      <c r="E76" s="499"/>
      <c r="F76" s="500"/>
      <c r="G76" s="599"/>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8"/>
      <c r="B77" s="499"/>
      <c r="C77" s="499"/>
      <c r="D77" s="499"/>
      <c r="E77" s="499"/>
      <c r="F77" s="500"/>
      <c r="G77" s="600"/>
      <c r="H77" s="97"/>
      <c r="I77" s="97"/>
      <c r="J77" s="97"/>
      <c r="K77" s="97"/>
      <c r="L77" s="97"/>
      <c r="M77" s="97"/>
      <c r="N77" s="97"/>
      <c r="O77" s="98"/>
      <c r="P77" s="94"/>
      <c r="Q77" s="94"/>
      <c r="R77" s="94"/>
      <c r="S77" s="94"/>
      <c r="T77" s="94"/>
      <c r="U77" s="94"/>
      <c r="V77" s="94"/>
      <c r="W77" s="94"/>
      <c r="X77" s="95"/>
      <c r="Y77" s="145" t="s">
        <v>13</v>
      </c>
      <c r="Z77" s="116"/>
      <c r="AA77" s="117"/>
      <c r="AB77" s="568" t="s">
        <v>14</v>
      </c>
      <c r="AC77" s="568"/>
      <c r="AD77" s="568"/>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15">
      <c r="A78" s="321" t="s">
        <v>421</v>
      </c>
      <c r="B78" s="322"/>
      <c r="C78" s="322"/>
      <c r="D78" s="322"/>
      <c r="E78" s="319" t="s">
        <v>367</v>
      </c>
      <c r="F78" s="320"/>
      <c r="G78" s="48" t="s">
        <v>309</v>
      </c>
      <c r="H78" s="576"/>
      <c r="I78" s="577"/>
      <c r="J78" s="577"/>
      <c r="K78" s="577"/>
      <c r="L78" s="577"/>
      <c r="M78" s="577"/>
      <c r="N78" s="577"/>
      <c r="O78" s="578"/>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62" t="s">
        <v>267</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4" t="s">
        <v>384</v>
      </c>
      <c r="AP79" s="265"/>
      <c r="AQ79" s="265"/>
      <c r="AR79" s="67" t="s">
        <v>382</v>
      </c>
      <c r="AS79" s="264"/>
      <c r="AT79" s="265"/>
      <c r="AU79" s="265"/>
      <c r="AV79" s="265"/>
      <c r="AW79" s="265"/>
      <c r="AX79" s="933"/>
    </row>
    <row r="80" spans="1:50" ht="18.75" hidden="1" customHeight="1" x14ac:dyDescent="0.15">
      <c r="A80" s="850" t="s">
        <v>265</v>
      </c>
      <c r="B80" s="513" t="s">
        <v>381</v>
      </c>
      <c r="C80" s="514"/>
      <c r="D80" s="514"/>
      <c r="E80" s="514"/>
      <c r="F80" s="515"/>
      <c r="G80" s="422" t="s">
        <v>257</v>
      </c>
      <c r="H80" s="422"/>
      <c r="I80" s="422"/>
      <c r="J80" s="422"/>
      <c r="K80" s="422"/>
      <c r="L80" s="422"/>
      <c r="M80" s="422"/>
      <c r="N80" s="422"/>
      <c r="O80" s="422"/>
      <c r="P80" s="422"/>
      <c r="Q80" s="422"/>
      <c r="R80" s="422"/>
      <c r="S80" s="422"/>
      <c r="T80" s="422"/>
      <c r="U80" s="422"/>
      <c r="V80" s="422"/>
      <c r="W80" s="422"/>
      <c r="X80" s="422"/>
      <c r="Y80" s="422"/>
      <c r="Z80" s="422"/>
      <c r="AA80" s="502"/>
      <c r="AB80" s="421" t="s">
        <v>465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1"/>
      <c r="B81" s="516"/>
      <c r="C81" s="417"/>
      <c r="D81" s="417"/>
      <c r="E81" s="417"/>
      <c r="F81" s="418"/>
      <c r="G81" s="387"/>
      <c r="H81" s="387"/>
      <c r="I81" s="387"/>
      <c r="J81" s="387"/>
      <c r="K81" s="387"/>
      <c r="L81" s="387"/>
      <c r="M81" s="387"/>
      <c r="N81" s="387"/>
      <c r="O81" s="387"/>
      <c r="P81" s="387"/>
      <c r="Q81" s="387"/>
      <c r="R81" s="387"/>
      <c r="S81" s="387"/>
      <c r="T81" s="387"/>
      <c r="U81" s="387"/>
      <c r="V81" s="387"/>
      <c r="W81" s="387"/>
      <c r="X81" s="387"/>
      <c r="Y81" s="387"/>
      <c r="Z81" s="387"/>
      <c r="AA81" s="403"/>
      <c r="AB81" s="424"/>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851"/>
      <c r="B82" s="516"/>
      <c r="C82" s="417"/>
      <c r="D82" s="417"/>
      <c r="E82" s="417"/>
      <c r="F82" s="418"/>
      <c r="G82" s="665"/>
      <c r="H82" s="665"/>
      <c r="I82" s="665"/>
      <c r="J82" s="665"/>
      <c r="K82" s="665"/>
      <c r="L82" s="665"/>
      <c r="M82" s="665"/>
      <c r="N82" s="665"/>
      <c r="O82" s="665"/>
      <c r="P82" s="665"/>
      <c r="Q82" s="665"/>
      <c r="R82" s="665"/>
      <c r="S82" s="665"/>
      <c r="T82" s="665"/>
      <c r="U82" s="665"/>
      <c r="V82" s="665"/>
      <c r="W82" s="665"/>
      <c r="X82" s="665"/>
      <c r="Y82" s="665"/>
      <c r="Z82" s="665"/>
      <c r="AA82" s="666"/>
      <c r="AB82" s="870"/>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1"/>
    </row>
    <row r="83" spans="1:60" ht="22.5" hidden="1" customHeight="1" x14ac:dyDescent="0.15">
      <c r="A83" s="851"/>
      <c r="B83" s="516"/>
      <c r="C83" s="417"/>
      <c r="D83" s="417"/>
      <c r="E83" s="417"/>
      <c r="F83" s="418"/>
      <c r="G83" s="667"/>
      <c r="H83" s="667"/>
      <c r="I83" s="667"/>
      <c r="J83" s="667"/>
      <c r="K83" s="667"/>
      <c r="L83" s="667"/>
      <c r="M83" s="667"/>
      <c r="N83" s="667"/>
      <c r="O83" s="667"/>
      <c r="P83" s="667"/>
      <c r="Q83" s="667"/>
      <c r="R83" s="667"/>
      <c r="S83" s="667"/>
      <c r="T83" s="667"/>
      <c r="U83" s="667"/>
      <c r="V83" s="667"/>
      <c r="W83" s="667"/>
      <c r="X83" s="667"/>
      <c r="Y83" s="667"/>
      <c r="Z83" s="667"/>
      <c r="AA83" s="668"/>
      <c r="AB83" s="872"/>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3"/>
    </row>
    <row r="84" spans="1:60" ht="19.5" hidden="1" customHeight="1" x14ac:dyDescent="0.15">
      <c r="A84" s="851"/>
      <c r="B84" s="517"/>
      <c r="C84" s="518"/>
      <c r="D84" s="518"/>
      <c r="E84" s="518"/>
      <c r="F84" s="519"/>
      <c r="G84" s="669"/>
      <c r="H84" s="669"/>
      <c r="I84" s="669"/>
      <c r="J84" s="669"/>
      <c r="K84" s="669"/>
      <c r="L84" s="669"/>
      <c r="M84" s="669"/>
      <c r="N84" s="669"/>
      <c r="O84" s="669"/>
      <c r="P84" s="669"/>
      <c r="Q84" s="669"/>
      <c r="R84" s="669"/>
      <c r="S84" s="669"/>
      <c r="T84" s="669"/>
      <c r="U84" s="669"/>
      <c r="V84" s="669"/>
      <c r="W84" s="669"/>
      <c r="X84" s="669"/>
      <c r="Y84" s="669"/>
      <c r="Z84" s="669"/>
      <c r="AA84" s="670"/>
      <c r="AB84" s="874"/>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5"/>
    </row>
    <row r="85" spans="1:60" ht="18.75" hidden="1" customHeight="1" x14ac:dyDescent="0.15">
      <c r="A85" s="851"/>
      <c r="B85" s="417" t="s">
        <v>263</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50"/>
      <c r="Z85" s="151"/>
      <c r="AA85" s="152"/>
      <c r="AB85" s="546" t="s">
        <v>11</v>
      </c>
      <c r="AC85" s="547"/>
      <c r="AD85" s="548"/>
      <c r="AE85" s="230" t="s">
        <v>448</v>
      </c>
      <c r="AF85" s="231"/>
      <c r="AG85" s="231"/>
      <c r="AH85" s="232"/>
      <c r="AI85" s="230" t="s">
        <v>445</v>
      </c>
      <c r="AJ85" s="231"/>
      <c r="AK85" s="231"/>
      <c r="AL85" s="232"/>
      <c r="AM85" s="236" t="s">
        <v>440</v>
      </c>
      <c r="AN85" s="236"/>
      <c r="AO85" s="236"/>
      <c r="AP85" s="230"/>
      <c r="AQ85" s="145" t="s">
        <v>306</v>
      </c>
      <c r="AR85" s="116"/>
      <c r="AS85" s="116"/>
      <c r="AT85" s="117"/>
      <c r="AU85" s="522" t="s">
        <v>252</v>
      </c>
      <c r="AV85" s="522"/>
      <c r="AW85" s="522"/>
      <c r="AX85" s="523"/>
      <c r="AY85" s="10"/>
      <c r="AZ85" s="10"/>
      <c r="BA85" s="10"/>
      <c r="BB85" s="10"/>
      <c r="BC85" s="10"/>
    </row>
    <row r="86" spans="1:60" ht="18.75" hidden="1" customHeight="1" x14ac:dyDescent="0.15">
      <c r="A86" s="851"/>
      <c r="B86" s="417"/>
      <c r="C86" s="417"/>
      <c r="D86" s="417"/>
      <c r="E86" s="417"/>
      <c r="F86" s="418"/>
      <c r="G86" s="402"/>
      <c r="H86" s="387"/>
      <c r="I86" s="387"/>
      <c r="J86" s="387"/>
      <c r="K86" s="387"/>
      <c r="L86" s="387"/>
      <c r="M86" s="387"/>
      <c r="N86" s="387"/>
      <c r="O86" s="403"/>
      <c r="P86" s="424"/>
      <c r="Q86" s="387"/>
      <c r="R86" s="387"/>
      <c r="S86" s="387"/>
      <c r="T86" s="387"/>
      <c r="U86" s="387"/>
      <c r="V86" s="387"/>
      <c r="W86" s="387"/>
      <c r="X86" s="403"/>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7" t="s">
        <v>296</v>
      </c>
      <c r="AX86" s="388"/>
      <c r="AY86" s="10"/>
      <c r="AZ86" s="10"/>
      <c r="BA86" s="10"/>
      <c r="BB86" s="10"/>
      <c r="BC86" s="10"/>
      <c r="BD86" s="10"/>
      <c r="BE86" s="10"/>
      <c r="BF86" s="10"/>
      <c r="BG86" s="10"/>
      <c r="BH86" s="10"/>
    </row>
    <row r="87" spans="1:60" ht="23.25" hidden="1" customHeight="1" x14ac:dyDescent="0.15">
      <c r="A87" s="851"/>
      <c r="B87" s="417"/>
      <c r="C87" s="417"/>
      <c r="D87" s="417"/>
      <c r="E87" s="417"/>
      <c r="F87" s="418"/>
      <c r="G87" s="90"/>
      <c r="H87" s="91"/>
      <c r="I87" s="91"/>
      <c r="J87" s="91"/>
      <c r="K87" s="91"/>
      <c r="L87" s="91"/>
      <c r="M87" s="91"/>
      <c r="N87" s="91"/>
      <c r="O87" s="92"/>
      <c r="P87" s="91"/>
      <c r="Q87" s="503"/>
      <c r="R87" s="503"/>
      <c r="S87" s="503"/>
      <c r="T87" s="503"/>
      <c r="U87" s="503"/>
      <c r="V87" s="503"/>
      <c r="W87" s="503"/>
      <c r="X87" s="504"/>
      <c r="Y87" s="550" t="s">
        <v>61</v>
      </c>
      <c r="Z87" s="551"/>
      <c r="AA87" s="552"/>
      <c r="AB87" s="450"/>
      <c r="AC87" s="450"/>
      <c r="AD87" s="450"/>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1"/>
      <c r="B88" s="417"/>
      <c r="C88" s="417"/>
      <c r="D88" s="417"/>
      <c r="E88" s="417"/>
      <c r="F88" s="418"/>
      <c r="G88" s="93"/>
      <c r="H88" s="94"/>
      <c r="I88" s="94"/>
      <c r="J88" s="94"/>
      <c r="K88" s="94"/>
      <c r="L88" s="94"/>
      <c r="M88" s="94"/>
      <c r="N88" s="94"/>
      <c r="O88" s="95"/>
      <c r="P88" s="505"/>
      <c r="Q88" s="505"/>
      <c r="R88" s="505"/>
      <c r="S88" s="505"/>
      <c r="T88" s="505"/>
      <c r="U88" s="505"/>
      <c r="V88" s="505"/>
      <c r="W88" s="505"/>
      <c r="X88" s="506"/>
      <c r="Y88" s="447" t="s">
        <v>53</v>
      </c>
      <c r="Z88" s="448"/>
      <c r="AA88" s="449"/>
      <c r="AB88" s="512"/>
      <c r="AC88" s="512"/>
      <c r="AD88" s="512"/>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1"/>
      <c r="B89" s="518"/>
      <c r="C89" s="518"/>
      <c r="D89" s="518"/>
      <c r="E89" s="518"/>
      <c r="F89" s="519"/>
      <c r="G89" s="96"/>
      <c r="H89" s="97"/>
      <c r="I89" s="97"/>
      <c r="J89" s="97"/>
      <c r="K89" s="97"/>
      <c r="L89" s="97"/>
      <c r="M89" s="97"/>
      <c r="N89" s="97"/>
      <c r="O89" s="98"/>
      <c r="P89" s="162"/>
      <c r="Q89" s="162"/>
      <c r="R89" s="162"/>
      <c r="S89" s="162"/>
      <c r="T89" s="162"/>
      <c r="U89" s="162"/>
      <c r="V89" s="162"/>
      <c r="W89" s="162"/>
      <c r="X89" s="549"/>
      <c r="Y89" s="447" t="s">
        <v>13</v>
      </c>
      <c r="Z89" s="448"/>
      <c r="AA89" s="449"/>
      <c r="AB89" s="583" t="s">
        <v>14</v>
      </c>
      <c r="AC89" s="583"/>
      <c r="AD89" s="583"/>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1"/>
      <c r="B90" s="417" t="s">
        <v>263</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50"/>
      <c r="Z90" s="151"/>
      <c r="AA90" s="152"/>
      <c r="AB90" s="546" t="s">
        <v>11</v>
      </c>
      <c r="AC90" s="547"/>
      <c r="AD90" s="548"/>
      <c r="AE90" s="230" t="s">
        <v>448</v>
      </c>
      <c r="AF90" s="231"/>
      <c r="AG90" s="231"/>
      <c r="AH90" s="232"/>
      <c r="AI90" s="230" t="s">
        <v>445</v>
      </c>
      <c r="AJ90" s="231"/>
      <c r="AK90" s="231"/>
      <c r="AL90" s="232"/>
      <c r="AM90" s="236" t="s">
        <v>440</v>
      </c>
      <c r="AN90" s="236"/>
      <c r="AO90" s="236"/>
      <c r="AP90" s="230"/>
      <c r="AQ90" s="145" t="s">
        <v>306</v>
      </c>
      <c r="AR90" s="116"/>
      <c r="AS90" s="116"/>
      <c r="AT90" s="117"/>
      <c r="AU90" s="522" t="s">
        <v>252</v>
      </c>
      <c r="AV90" s="522"/>
      <c r="AW90" s="522"/>
      <c r="AX90" s="523"/>
    </row>
    <row r="91" spans="1:60" ht="18.75" hidden="1" customHeight="1" x14ac:dyDescent="0.15">
      <c r="A91" s="851"/>
      <c r="B91" s="417"/>
      <c r="C91" s="417"/>
      <c r="D91" s="417"/>
      <c r="E91" s="417"/>
      <c r="F91" s="418"/>
      <c r="G91" s="402"/>
      <c r="H91" s="387"/>
      <c r="I91" s="387"/>
      <c r="J91" s="387"/>
      <c r="K91" s="387"/>
      <c r="L91" s="387"/>
      <c r="M91" s="387"/>
      <c r="N91" s="387"/>
      <c r="O91" s="403"/>
      <c r="P91" s="424"/>
      <c r="Q91" s="387"/>
      <c r="R91" s="387"/>
      <c r="S91" s="387"/>
      <c r="T91" s="387"/>
      <c r="U91" s="387"/>
      <c r="V91" s="387"/>
      <c r="W91" s="387"/>
      <c r="X91" s="403"/>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7" t="s">
        <v>296</v>
      </c>
      <c r="AX91" s="388"/>
      <c r="AY91" s="10"/>
      <c r="AZ91" s="10"/>
      <c r="BA91" s="10"/>
      <c r="BB91" s="10"/>
      <c r="BC91" s="10"/>
    </row>
    <row r="92" spans="1:60" ht="23.25" hidden="1" customHeight="1" x14ac:dyDescent="0.15">
      <c r="A92" s="851"/>
      <c r="B92" s="417"/>
      <c r="C92" s="417"/>
      <c r="D92" s="417"/>
      <c r="E92" s="417"/>
      <c r="F92" s="418"/>
      <c r="G92" s="90"/>
      <c r="H92" s="91"/>
      <c r="I92" s="91"/>
      <c r="J92" s="91"/>
      <c r="K92" s="91"/>
      <c r="L92" s="91"/>
      <c r="M92" s="91"/>
      <c r="N92" s="91"/>
      <c r="O92" s="92"/>
      <c r="P92" s="91"/>
      <c r="Q92" s="503"/>
      <c r="R92" s="503"/>
      <c r="S92" s="503"/>
      <c r="T92" s="503"/>
      <c r="U92" s="503"/>
      <c r="V92" s="503"/>
      <c r="W92" s="503"/>
      <c r="X92" s="504"/>
      <c r="Y92" s="550" t="s">
        <v>61</v>
      </c>
      <c r="Z92" s="551"/>
      <c r="AA92" s="552"/>
      <c r="AB92" s="450"/>
      <c r="AC92" s="450"/>
      <c r="AD92" s="450"/>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1"/>
      <c r="B93" s="417"/>
      <c r="C93" s="417"/>
      <c r="D93" s="417"/>
      <c r="E93" s="417"/>
      <c r="F93" s="418"/>
      <c r="G93" s="93"/>
      <c r="H93" s="94"/>
      <c r="I93" s="94"/>
      <c r="J93" s="94"/>
      <c r="K93" s="94"/>
      <c r="L93" s="94"/>
      <c r="M93" s="94"/>
      <c r="N93" s="94"/>
      <c r="O93" s="95"/>
      <c r="P93" s="505"/>
      <c r="Q93" s="505"/>
      <c r="R93" s="505"/>
      <c r="S93" s="505"/>
      <c r="T93" s="505"/>
      <c r="U93" s="505"/>
      <c r="V93" s="505"/>
      <c r="W93" s="505"/>
      <c r="X93" s="506"/>
      <c r="Y93" s="447" t="s">
        <v>53</v>
      </c>
      <c r="Z93" s="448"/>
      <c r="AA93" s="449"/>
      <c r="AB93" s="512"/>
      <c r="AC93" s="512"/>
      <c r="AD93" s="512"/>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1"/>
      <c r="B94" s="518"/>
      <c r="C94" s="518"/>
      <c r="D94" s="518"/>
      <c r="E94" s="518"/>
      <c r="F94" s="519"/>
      <c r="G94" s="96"/>
      <c r="H94" s="97"/>
      <c r="I94" s="97"/>
      <c r="J94" s="97"/>
      <c r="K94" s="97"/>
      <c r="L94" s="97"/>
      <c r="M94" s="97"/>
      <c r="N94" s="97"/>
      <c r="O94" s="98"/>
      <c r="P94" s="162"/>
      <c r="Q94" s="162"/>
      <c r="R94" s="162"/>
      <c r="S94" s="162"/>
      <c r="T94" s="162"/>
      <c r="U94" s="162"/>
      <c r="V94" s="162"/>
      <c r="W94" s="162"/>
      <c r="X94" s="549"/>
      <c r="Y94" s="447" t="s">
        <v>13</v>
      </c>
      <c r="Z94" s="448"/>
      <c r="AA94" s="449"/>
      <c r="AB94" s="583" t="s">
        <v>14</v>
      </c>
      <c r="AC94" s="583"/>
      <c r="AD94" s="583"/>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1"/>
      <c r="B95" s="417" t="s">
        <v>263</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50"/>
      <c r="Z95" s="151"/>
      <c r="AA95" s="152"/>
      <c r="AB95" s="546" t="s">
        <v>11</v>
      </c>
      <c r="AC95" s="547"/>
      <c r="AD95" s="548"/>
      <c r="AE95" s="230" t="s">
        <v>448</v>
      </c>
      <c r="AF95" s="231"/>
      <c r="AG95" s="231"/>
      <c r="AH95" s="232"/>
      <c r="AI95" s="230" t="s">
        <v>445</v>
      </c>
      <c r="AJ95" s="231"/>
      <c r="AK95" s="231"/>
      <c r="AL95" s="232"/>
      <c r="AM95" s="236" t="s">
        <v>440</v>
      </c>
      <c r="AN95" s="236"/>
      <c r="AO95" s="236"/>
      <c r="AP95" s="230"/>
      <c r="AQ95" s="145" t="s">
        <v>306</v>
      </c>
      <c r="AR95" s="116"/>
      <c r="AS95" s="116"/>
      <c r="AT95" s="117"/>
      <c r="AU95" s="522" t="s">
        <v>252</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7"/>
      <c r="I96" s="387"/>
      <c r="J96" s="387"/>
      <c r="K96" s="387"/>
      <c r="L96" s="387"/>
      <c r="M96" s="387"/>
      <c r="N96" s="387"/>
      <c r="O96" s="403"/>
      <c r="P96" s="424"/>
      <c r="Q96" s="387"/>
      <c r="R96" s="387"/>
      <c r="S96" s="387"/>
      <c r="T96" s="387"/>
      <c r="U96" s="387"/>
      <c r="V96" s="387"/>
      <c r="W96" s="387"/>
      <c r="X96" s="403"/>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7" t="s">
        <v>296</v>
      </c>
      <c r="AX96" s="388"/>
    </row>
    <row r="97" spans="1:60" ht="23.25" hidden="1" customHeight="1" x14ac:dyDescent="0.15">
      <c r="A97" s="851"/>
      <c r="B97" s="417"/>
      <c r="C97" s="417"/>
      <c r="D97" s="417"/>
      <c r="E97" s="417"/>
      <c r="F97" s="418"/>
      <c r="G97" s="90"/>
      <c r="H97" s="91"/>
      <c r="I97" s="91"/>
      <c r="J97" s="91"/>
      <c r="K97" s="91"/>
      <c r="L97" s="91"/>
      <c r="M97" s="91"/>
      <c r="N97" s="91"/>
      <c r="O97" s="92"/>
      <c r="P97" s="91"/>
      <c r="Q97" s="503"/>
      <c r="R97" s="503"/>
      <c r="S97" s="503"/>
      <c r="T97" s="503"/>
      <c r="U97" s="503"/>
      <c r="V97" s="503"/>
      <c r="W97" s="503"/>
      <c r="X97" s="504"/>
      <c r="Y97" s="550" t="s">
        <v>61</v>
      </c>
      <c r="Z97" s="551"/>
      <c r="AA97" s="552"/>
      <c r="AB97" s="457"/>
      <c r="AC97" s="458"/>
      <c r="AD97" s="459"/>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1"/>
      <c r="B98" s="417"/>
      <c r="C98" s="417"/>
      <c r="D98" s="417"/>
      <c r="E98" s="417"/>
      <c r="F98" s="418"/>
      <c r="G98" s="93"/>
      <c r="H98" s="94"/>
      <c r="I98" s="94"/>
      <c r="J98" s="94"/>
      <c r="K98" s="94"/>
      <c r="L98" s="94"/>
      <c r="M98" s="94"/>
      <c r="N98" s="94"/>
      <c r="O98" s="95"/>
      <c r="P98" s="505"/>
      <c r="Q98" s="505"/>
      <c r="R98" s="505"/>
      <c r="S98" s="505"/>
      <c r="T98" s="505"/>
      <c r="U98" s="505"/>
      <c r="V98" s="505"/>
      <c r="W98" s="505"/>
      <c r="X98" s="506"/>
      <c r="Y98" s="447" t="s">
        <v>53</v>
      </c>
      <c r="Z98" s="448"/>
      <c r="AA98" s="449"/>
      <c r="AB98" s="451"/>
      <c r="AC98" s="452"/>
      <c r="AD98" s="453"/>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9"/>
      <c r="H99" s="201"/>
      <c r="I99" s="201"/>
      <c r="J99" s="201"/>
      <c r="K99" s="201"/>
      <c r="L99" s="201"/>
      <c r="M99" s="201"/>
      <c r="N99" s="201"/>
      <c r="O99" s="570"/>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391</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448</v>
      </c>
      <c r="AF100" s="529"/>
      <c r="AG100" s="529"/>
      <c r="AH100" s="530"/>
      <c r="AI100" s="528" t="s">
        <v>445</v>
      </c>
      <c r="AJ100" s="529"/>
      <c r="AK100" s="529"/>
      <c r="AL100" s="530"/>
      <c r="AM100" s="528" t="s">
        <v>441</v>
      </c>
      <c r="AN100" s="529"/>
      <c r="AO100" s="529"/>
      <c r="AP100" s="530"/>
      <c r="AQ100" s="306" t="s">
        <v>434</v>
      </c>
      <c r="AR100" s="307"/>
      <c r="AS100" s="307"/>
      <c r="AT100" s="308"/>
      <c r="AU100" s="306" t="s">
        <v>431</v>
      </c>
      <c r="AV100" s="307"/>
      <c r="AW100" s="307"/>
      <c r="AX100" s="309"/>
    </row>
    <row r="101" spans="1:60" ht="39.950000000000003" customHeight="1" x14ac:dyDescent="0.15">
      <c r="A101" s="411"/>
      <c r="B101" s="412"/>
      <c r="C101" s="412"/>
      <c r="D101" s="412"/>
      <c r="E101" s="412"/>
      <c r="F101" s="413"/>
      <c r="G101" s="91" t="s">
        <v>531</v>
      </c>
      <c r="H101" s="91"/>
      <c r="I101" s="91"/>
      <c r="J101" s="91"/>
      <c r="K101" s="91"/>
      <c r="L101" s="91"/>
      <c r="M101" s="91"/>
      <c r="N101" s="91"/>
      <c r="O101" s="91"/>
      <c r="P101" s="91"/>
      <c r="Q101" s="91"/>
      <c r="R101" s="91"/>
      <c r="S101" s="91"/>
      <c r="T101" s="91"/>
      <c r="U101" s="91"/>
      <c r="V101" s="91"/>
      <c r="W101" s="91"/>
      <c r="X101" s="92"/>
      <c r="Y101" s="531" t="s">
        <v>54</v>
      </c>
      <c r="Z101" s="532"/>
      <c r="AA101" s="533"/>
      <c r="AB101" s="450" t="s">
        <v>532</v>
      </c>
      <c r="AC101" s="450"/>
      <c r="AD101" s="450"/>
      <c r="AE101" s="204">
        <v>255</v>
      </c>
      <c r="AF101" s="205"/>
      <c r="AG101" s="205"/>
      <c r="AH101" s="206"/>
      <c r="AI101" s="204">
        <v>223</v>
      </c>
      <c r="AJ101" s="205"/>
      <c r="AK101" s="205"/>
      <c r="AL101" s="206"/>
      <c r="AM101" s="204">
        <v>183</v>
      </c>
      <c r="AN101" s="205"/>
      <c r="AO101" s="205"/>
      <c r="AP101" s="206"/>
      <c r="AQ101" s="204" t="s">
        <v>533</v>
      </c>
      <c r="AR101" s="205"/>
      <c r="AS101" s="205"/>
      <c r="AT101" s="206"/>
      <c r="AU101" s="204" t="s">
        <v>533</v>
      </c>
      <c r="AV101" s="205"/>
      <c r="AW101" s="205"/>
      <c r="AX101" s="206"/>
    </row>
    <row r="102" spans="1:60" ht="39.950000000000003" customHeight="1" x14ac:dyDescent="0.15">
      <c r="A102" s="414"/>
      <c r="B102" s="415"/>
      <c r="C102" s="415"/>
      <c r="D102" s="415"/>
      <c r="E102" s="415"/>
      <c r="F102" s="416"/>
      <c r="G102" s="97"/>
      <c r="H102" s="97"/>
      <c r="I102" s="97"/>
      <c r="J102" s="97"/>
      <c r="K102" s="97"/>
      <c r="L102" s="97"/>
      <c r="M102" s="97"/>
      <c r="N102" s="97"/>
      <c r="O102" s="97"/>
      <c r="P102" s="97"/>
      <c r="Q102" s="97"/>
      <c r="R102" s="97"/>
      <c r="S102" s="97"/>
      <c r="T102" s="97"/>
      <c r="U102" s="97"/>
      <c r="V102" s="97"/>
      <c r="W102" s="97"/>
      <c r="X102" s="98"/>
      <c r="Y102" s="434" t="s">
        <v>55</v>
      </c>
      <c r="Z102" s="435"/>
      <c r="AA102" s="436"/>
      <c r="AB102" s="450" t="s">
        <v>534</v>
      </c>
      <c r="AC102" s="450"/>
      <c r="AD102" s="450"/>
      <c r="AE102" s="407" t="s">
        <v>533</v>
      </c>
      <c r="AF102" s="407"/>
      <c r="AG102" s="407"/>
      <c r="AH102" s="407"/>
      <c r="AI102" s="407" t="s">
        <v>533</v>
      </c>
      <c r="AJ102" s="407"/>
      <c r="AK102" s="407"/>
      <c r="AL102" s="407"/>
      <c r="AM102" s="407" t="s">
        <v>533</v>
      </c>
      <c r="AN102" s="407"/>
      <c r="AO102" s="407"/>
      <c r="AP102" s="407"/>
      <c r="AQ102" s="259" t="s">
        <v>533</v>
      </c>
      <c r="AR102" s="260"/>
      <c r="AS102" s="260"/>
      <c r="AT102" s="305"/>
      <c r="AU102" s="259" t="s">
        <v>533</v>
      </c>
      <c r="AV102" s="260"/>
      <c r="AW102" s="260"/>
      <c r="AX102" s="305"/>
    </row>
    <row r="103" spans="1:60" ht="31.5" hidden="1" customHeight="1" x14ac:dyDescent="0.15">
      <c r="A103" s="408" t="s">
        <v>391</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448</v>
      </c>
      <c r="AF103" s="405"/>
      <c r="AG103" s="405"/>
      <c r="AH103" s="406"/>
      <c r="AI103" s="404" t="s">
        <v>445</v>
      </c>
      <c r="AJ103" s="405"/>
      <c r="AK103" s="405"/>
      <c r="AL103" s="406"/>
      <c r="AM103" s="404" t="s">
        <v>441</v>
      </c>
      <c r="AN103" s="405"/>
      <c r="AO103" s="405"/>
      <c r="AP103" s="406"/>
      <c r="AQ103" s="270" t="s">
        <v>434</v>
      </c>
      <c r="AR103" s="271"/>
      <c r="AS103" s="271"/>
      <c r="AT103" s="310"/>
      <c r="AU103" s="270" t="s">
        <v>431</v>
      </c>
      <c r="AV103" s="271"/>
      <c r="AW103" s="271"/>
      <c r="AX103" s="272"/>
    </row>
    <row r="104" spans="1:60" ht="23.25" hidden="1" customHeight="1" x14ac:dyDescent="0.15">
      <c r="A104" s="411"/>
      <c r="B104" s="412"/>
      <c r="C104" s="412"/>
      <c r="D104" s="412"/>
      <c r="E104" s="412"/>
      <c r="F104" s="413"/>
      <c r="G104" s="91"/>
      <c r="H104" s="91"/>
      <c r="I104" s="91"/>
      <c r="J104" s="91"/>
      <c r="K104" s="91"/>
      <c r="L104" s="91"/>
      <c r="M104" s="91"/>
      <c r="N104" s="91"/>
      <c r="O104" s="91"/>
      <c r="P104" s="91"/>
      <c r="Q104" s="91"/>
      <c r="R104" s="91"/>
      <c r="S104" s="91"/>
      <c r="T104" s="91"/>
      <c r="U104" s="91"/>
      <c r="V104" s="91"/>
      <c r="W104" s="91"/>
      <c r="X104" s="92"/>
      <c r="Y104" s="454" t="s">
        <v>54</v>
      </c>
      <c r="Z104" s="455"/>
      <c r="AA104" s="456"/>
      <c r="AB104" s="534"/>
      <c r="AC104" s="535"/>
      <c r="AD104" s="536"/>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4"/>
      <c r="B105" s="415"/>
      <c r="C105" s="415"/>
      <c r="D105" s="415"/>
      <c r="E105" s="415"/>
      <c r="F105" s="416"/>
      <c r="G105" s="97"/>
      <c r="H105" s="97"/>
      <c r="I105" s="97"/>
      <c r="J105" s="97"/>
      <c r="K105" s="97"/>
      <c r="L105" s="97"/>
      <c r="M105" s="97"/>
      <c r="N105" s="97"/>
      <c r="O105" s="97"/>
      <c r="P105" s="97"/>
      <c r="Q105" s="97"/>
      <c r="R105" s="97"/>
      <c r="S105" s="97"/>
      <c r="T105" s="97"/>
      <c r="U105" s="97"/>
      <c r="V105" s="97"/>
      <c r="W105" s="97"/>
      <c r="X105" s="98"/>
      <c r="Y105" s="434" t="s">
        <v>55</v>
      </c>
      <c r="Z105" s="537"/>
      <c r="AA105" s="538"/>
      <c r="AB105" s="457"/>
      <c r="AC105" s="458"/>
      <c r="AD105" s="459"/>
      <c r="AE105" s="407"/>
      <c r="AF105" s="407"/>
      <c r="AG105" s="407"/>
      <c r="AH105" s="407"/>
      <c r="AI105" s="407"/>
      <c r="AJ105" s="407"/>
      <c r="AK105" s="407"/>
      <c r="AL105" s="407"/>
      <c r="AM105" s="407"/>
      <c r="AN105" s="407"/>
      <c r="AO105" s="407"/>
      <c r="AP105" s="407"/>
      <c r="AQ105" s="204"/>
      <c r="AR105" s="205"/>
      <c r="AS105" s="205"/>
      <c r="AT105" s="206"/>
      <c r="AU105" s="259"/>
      <c r="AV105" s="260"/>
      <c r="AW105" s="260"/>
      <c r="AX105" s="305"/>
    </row>
    <row r="106" spans="1:60" ht="31.5" hidden="1" customHeight="1" x14ac:dyDescent="0.15">
      <c r="A106" s="408" t="s">
        <v>391</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448</v>
      </c>
      <c r="AF106" s="405"/>
      <c r="AG106" s="405"/>
      <c r="AH106" s="406"/>
      <c r="AI106" s="404" t="s">
        <v>445</v>
      </c>
      <c r="AJ106" s="405"/>
      <c r="AK106" s="405"/>
      <c r="AL106" s="406"/>
      <c r="AM106" s="404" t="s">
        <v>440</v>
      </c>
      <c r="AN106" s="405"/>
      <c r="AO106" s="405"/>
      <c r="AP106" s="406"/>
      <c r="AQ106" s="270" t="s">
        <v>434</v>
      </c>
      <c r="AR106" s="271"/>
      <c r="AS106" s="271"/>
      <c r="AT106" s="310"/>
      <c r="AU106" s="270" t="s">
        <v>431</v>
      </c>
      <c r="AV106" s="271"/>
      <c r="AW106" s="271"/>
      <c r="AX106" s="272"/>
    </row>
    <row r="107" spans="1:60" ht="23.25" hidden="1" customHeight="1" x14ac:dyDescent="0.15">
      <c r="A107" s="411"/>
      <c r="B107" s="412"/>
      <c r="C107" s="412"/>
      <c r="D107" s="412"/>
      <c r="E107" s="412"/>
      <c r="F107" s="413"/>
      <c r="G107" s="91"/>
      <c r="H107" s="91"/>
      <c r="I107" s="91"/>
      <c r="J107" s="91"/>
      <c r="K107" s="91"/>
      <c r="L107" s="91"/>
      <c r="M107" s="91"/>
      <c r="N107" s="91"/>
      <c r="O107" s="91"/>
      <c r="P107" s="91"/>
      <c r="Q107" s="91"/>
      <c r="R107" s="91"/>
      <c r="S107" s="91"/>
      <c r="T107" s="91"/>
      <c r="U107" s="91"/>
      <c r="V107" s="91"/>
      <c r="W107" s="91"/>
      <c r="X107" s="92"/>
      <c r="Y107" s="454" t="s">
        <v>54</v>
      </c>
      <c r="Z107" s="455"/>
      <c r="AA107" s="456"/>
      <c r="AB107" s="534"/>
      <c r="AC107" s="535"/>
      <c r="AD107" s="536"/>
      <c r="AE107" s="407"/>
      <c r="AF107" s="407"/>
      <c r="AG107" s="407"/>
      <c r="AH107" s="407"/>
      <c r="AI107" s="407"/>
      <c r="AJ107" s="407"/>
      <c r="AK107" s="407"/>
      <c r="AL107" s="407"/>
      <c r="AM107" s="407"/>
      <c r="AN107" s="407"/>
      <c r="AO107" s="407"/>
      <c r="AP107" s="407"/>
      <c r="AQ107" s="204"/>
      <c r="AR107" s="205"/>
      <c r="AS107" s="205"/>
      <c r="AT107" s="206"/>
      <c r="AU107" s="204"/>
      <c r="AV107" s="205"/>
      <c r="AW107" s="205"/>
      <c r="AX107" s="206"/>
    </row>
    <row r="108" spans="1:60" ht="23.25" hidden="1" customHeight="1" x14ac:dyDescent="0.15">
      <c r="A108" s="414"/>
      <c r="B108" s="415"/>
      <c r="C108" s="415"/>
      <c r="D108" s="415"/>
      <c r="E108" s="415"/>
      <c r="F108" s="416"/>
      <c r="G108" s="97"/>
      <c r="H108" s="97"/>
      <c r="I108" s="97"/>
      <c r="J108" s="97"/>
      <c r="K108" s="97"/>
      <c r="L108" s="97"/>
      <c r="M108" s="97"/>
      <c r="N108" s="97"/>
      <c r="O108" s="97"/>
      <c r="P108" s="97"/>
      <c r="Q108" s="97"/>
      <c r="R108" s="97"/>
      <c r="S108" s="97"/>
      <c r="T108" s="97"/>
      <c r="U108" s="97"/>
      <c r="V108" s="97"/>
      <c r="W108" s="97"/>
      <c r="X108" s="98"/>
      <c r="Y108" s="434" t="s">
        <v>55</v>
      </c>
      <c r="Z108" s="537"/>
      <c r="AA108" s="538"/>
      <c r="AB108" s="457"/>
      <c r="AC108" s="458"/>
      <c r="AD108" s="459"/>
      <c r="AE108" s="407"/>
      <c r="AF108" s="407"/>
      <c r="AG108" s="407"/>
      <c r="AH108" s="407"/>
      <c r="AI108" s="407"/>
      <c r="AJ108" s="407"/>
      <c r="AK108" s="407"/>
      <c r="AL108" s="407"/>
      <c r="AM108" s="407"/>
      <c r="AN108" s="407"/>
      <c r="AO108" s="407"/>
      <c r="AP108" s="407"/>
      <c r="AQ108" s="204"/>
      <c r="AR108" s="205"/>
      <c r="AS108" s="205"/>
      <c r="AT108" s="206"/>
      <c r="AU108" s="259"/>
      <c r="AV108" s="260"/>
      <c r="AW108" s="260"/>
      <c r="AX108" s="305"/>
    </row>
    <row r="109" spans="1:60" ht="31.5" hidden="1" customHeight="1" x14ac:dyDescent="0.15">
      <c r="A109" s="408" t="s">
        <v>391</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448</v>
      </c>
      <c r="AF109" s="405"/>
      <c r="AG109" s="405"/>
      <c r="AH109" s="406"/>
      <c r="AI109" s="404" t="s">
        <v>445</v>
      </c>
      <c r="AJ109" s="405"/>
      <c r="AK109" s="405"/>
      <c r="AL109" s="406"/>
      <c r="AM109" s="404" t="s">
        <v>441</v>
      </c>
      <c r="AN109" s="405"/>
      <c r="AO109" s="405"/>
      <c r="AP109" s="406"/>
      <c r="AQ109" s="270" t="s">
        <v>434</v>
      </c>
      <c r="AR109" s="271"/>
      <c r="AS109" s="271"/>
      <c r="AT109" s="310"/>
      <c r="AU109" s="270" t="s">
        <v>431</v>
      </c>
      <c r="AV109" s="271"/>
      <c r="AW109" s="271"/>
      <c r="AX109" s="272"/>
    </row>
    <row r="110" spans="1:60" ht="23.25" hidden="1" customHeight="1" x14ac:dyDescent="0.15">
      <c r="A110" s="411"/>
      <c r="B110" s="412"/>
      <c r="C110" s="412"/>
      <c r="D110" s="412"/>
      <c r="E110" s="412"/>
      <c r="F110" s="413"/>
      <c r="G110" s="91"/>
      <c r="H110" s="91"/>
      <c r="I110" s="91"/>
      <c r="J110" s="91"/>
      <c r="K110" s="91"/>
      <c r="L110" s="91"/>
      <c r="M110" s="91"/>
      <c r="N110" s="91"/>
      <c r="O110" s="91"/>
      <c r="P110" s="91"/>
      <c r="Q110" s="91"/>
      <c r="R110" s="91"/>
      <c r="S110" s="91"/>
      <c r="T110" s="91"/>
      <c r="U110" s="91"/>
      <c r="V110" s="91"/>
      <c r="W110" s="91"/>
      <c r="X110" s="92"/>
      <c r="Y110" s="454" t="s">
        <v>54</v>
      </c>
      <c r="Z110" s="455"/>
      <c r="AA110" s="456"/>
      <c r="AB110" s="534"/>
      <c r="AC110" s="535"/>
      <c r="AD110" s="536"/>
      <c r="AE110" s="407"/>
      <c r="AF110" s="407"/>
      <c r="AG110" s="407"/>
      <c r="AH110" s="407"/>
      <c r="AI110" s="407"/>
      <c r="AJ110" s="407"/>
      <c r="AK110" s="407"/>
      <c r="AL110" s="407"/>
      <c r="AM110" s="407"/>
      <c r="AN110" s="407"/>
      <c r="AO110" s="407"/>
      <c r="AP110" s="407"/>
      <c r="AQ110" s="204"/>
      <c r="AR110" s="205"/>
      <c r="AS110" s="205"/>
      <c r="AT110" s="206"/>
      <c r="AU110" s="204"/>
      <c r="AV110" s="205"/>
      <c r="AW110" s="205"/>
      <c r="AX110" s="206"/>
    </row>
    <row r="111" spans="1:60" ht="23.25" hidden="1" customHeight="1" x14ac:dyDescent="0.15">
      <c r="A111" s="414"/>
      <c r="B111" s="415"/>
      <c r="C111" s="415"/>
      <c r="D111" s="415"/>
      <c r="E111" s="415"/>
      <c r="F111" s="416"/>
      <c r="G111" s="97"/>
      <c r="H111" s="97"/>
      <c r="I111" s="97"/>
      <c r="J111" s="97"/>
      <c r="K111" s="97"/>
      <c r="L111" s="97"/>
      <c r="M111" s="97"/>
      <c r="N111" s="97"/>
      <c r="O111" s="97"/>
      <c r="P111" s="97"/>
      <c r="Q111" s="97"/>
      <c r="R111" s="97"/>
      <c r="S111" s="97"/>
      <c r="T111" s="97"/>
      <c r="U111" s="97"/>
      <c r="V111" s="97"/>
      <c r="W111" s="97"/>
      <c r="X111" s="98"/>
      <c r="Y111" s="434" t="s">
        <v>55</v>
      </c>
      <c r="Z111" s="537"/>
      <c r="AA111" s="538"/>
      <c r="AB111" s="457"/>
      <c r="AC111" s="458"/>
      <c r="AD111" s="459"/>
      <c r="AE111" s="407"/>
      <c r="AF111" s="407"/>
      <c r="AG111" s="407"/>
      <c r="AH111" s="407"/>
      <c r="AI111" s="407"/>
      <c r="AJ111" s="407"/>
      <c r="AK111" s="407"/>
      <c r="AL111" s="407"/>
      <c r="AM111" s="407"/>
      <c r="AN111" s="407"/>
      <c r="AO111" s="407"/>
      <c r="AP111" s="407"/>
      <c r="AQ111" s="204"/>
      <c r="AR111" s="205"/>
      <c r="AS111" s="205"/>
      <c r="AT111" s="206"/>
      <c r="AU111" s="259"/>
      <c r="AV111" s="260"/>
      <c r="AW111" s="260"/>
      <c r="AX111" s="305"/>
    </row>
    <row r="112" spans="1:60" ht="31.5" hidden="1" customHeight="1" x14ac:dyDescent="0.15">
      <c r="A112" s="408" t="s">
        <v>391</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448</v>
      </c>
      <c r="AF112" s="405"/>
      <c r="AG112" s="405"/>
      <c r="AH112" s="406"/>
      <c r="AI112" s="404" t="s">
        <v>445</v>
      </c>
      <c r="AJ112" s="405"/>
      <c r="AK112" s="405"/>
      <c r="AL112" s="406"/>
      <c r="AM112" s="404" t="s">
        <v>440</v>
      </c>
      <c r="AN112" s="405"/>
      <c r="AO112" s="405"/>
      <c r="AP112" s="406"/>
      <c r="AQ112" s="270" t="s">
        <v>434</v>
      </c>
      <c r="AR112" s="271"/>
      <c r="AS112" s="271"/>
      <c r="AT112" s="310"/>
      <c r="AU112" s="270" t="s">
        <v>431</v>
      </c>
      <c r="AV112" s="271"/>
      <c r="AW112" s="271"/>
      <c r="AX112" s="272"/>
    </row>
    <row r="113" spans="1:50" ht="23.25" hidden="1" customHeight="1" x14ac:dyDescent="0.15">
      <c r="A113" s="411"/>
      <c r="B113" s="412"/>
      <c r="C113" s="412"/>
      <c r="D113" s="412"/>
      <c r="E113" s="412"/>
      <c r="F113" s="413"/>
      <c r="G113" s="91"/>
      <c r="H113" s="91"/>
      <c r="I113" s="91"/>
      <c r="J113" s="91"/>
      <c r="K113" s="91"/>
      <c r="L113" s="91"/>
      <c r="M113" s="91"/>
      <c r="N113" s="91"/>
      <c r="O113" s="91"/>
      <c r="P113" s="91"/>
      <c r="Q113" s="91"/>
      <c r="R113" s="91"/>
      <c r="S113" s="91"/>
      <c r="T113" s="91"/>
      <c r="U113" s="91"/>
      <c r="V113" s="91"/>
      <c r="W113" s="91"/>
      <c r="X113" s="92"/>
      <c r="Y113" s="454" t="s">
        <v>54</v>
      </c>
      <c r="Z113" s="455"/>
      <c r="AA113" s="456"/>
      <c r="AB113" s="534"/>
      <c r="AC113" s="535"/>
      <c r="AD113" s="536"/>
      <c r="AE113" s="407"/>
      <c r="AF113" s="407"/>
      <c r="AG113" s="407"/>
      <c r="AH113" s="407"/>
      <c r="AI113" s="407"/>
      <c r="AJ113" s="407"/>
      <c r="AK113" s="407"/>
      <c r="AL113" s="407"/>
      <c r="AM113" s="407"/>
      <c r="AN113" s="407"/>
      <c r="AO113" s="407"/>
      <c r="AP113" s="407"/>
      <c r="AQ113" s="204"/>
      <c r="AR113" s="205"/>
      <c r="AS113" s="205"/>
      <c r="AT113" s="206"/>
      <c r="AU113" s="204"/>
      <c r="AV113" s="205"/>
      <c r="AW113" s="205"/>
      <c r="AX113" s="206"/>
    </row>
    <row r="114" spans="1:50" ht="23.25" hidden="1" customHeight="1" x14ac:dyDescent="0.15">
      <c r="A114" s="414"/>
      <c r="B114" s="415"/>
      <c r="C114" s="415"/>
      <c r="D114" s="415"/>
      <c r="E114" s="415"/>
      <c r="F114" s="416"/>
      <c r="G114" s="97"/>
      <c r="H114" s="97"/>
      <c r="I114" s="97"/>
      <c r="J114" s="97"/>
      <c r="K114" s="97"/>
      <c r="L114" s="97"/>
      <c r="M114" s="97"/>
      <c r="N114" s="97"/>
      <c r="O114" s="97"/>
      <c r="P114" s="97"/>
      <c r="Q114" s="97"/>
      <c r="R114" s="97"/>
      <c r="S114" s="97"/>
      <c r="T114" s="97"/>
      <c r="U114" s="97"/>
      <c r="V114" s="97"/>
      <c r="W114" s="97"/>
      <c r="X114" s="98"/>
      <c r="Y114" s="434" t="s">
        <v>55</v>
      </c>
      <c r="Z114" s="537"/>
      <c r="AA114" s="538"/>
      <c r="AB114" s="457"/>
      <c r="AC114" s="458"/>
      <c r="AD114" s="459"/>
      <c r="AE114" s="407"/>
      <c r="AF114" s="407"/>
      <c r="AG114" s="407"/>
      <c r="AH114" s="407"/>
      <c r="AI114" s="407"/>
      <c r="AJ114" s="407"/>
      <c r="AK114" s="407"/>
      <c r="AL114" s="407"/>
      <c r="AM114" s="407"/>
      <c r="AN114" s="407"/>
      <c r="AO114" s="407"/>
      <c r="AP114" s="407"/>
      <c r="AQ114" s="204"/>
      <c r="AR114" s="205"/>
      <c r="AS114" s="205"/>
      <c r="AT114" s="206"/>
      <c r="AU114" s="204"/>
      <c r="AV114" s="205"/>
      <c r="AW114" s="205"/>
      <c r="AX114" s="206"/>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448</v>
      </c>
      <c r="AF115" s="405"/>
      <c r="AG115" s="405"/>
      <c r="AH115" s="406"/>
      <c r="AI115" s="404" t="s">
        <v>445</v>
      </c>
      <c r="AJ115" s="405"/>
      <c r="AK115" s="405"/>
      <c r="AL115" s="406"/>
      <c r="AM115" s="404" t="s">
        <v>440</v>
      </c>
      <c r="AN115" s="405"/>
      <c r="AO115" s="405"/>
      <c r="AP115" s="406"/>
      <c r="AQ115" s="580" t="s">
        <v>435</v>
      </c>
      <c r="AR115" s="581"/>
      <c r="AS115" s="581"/>
      <c r="AT115" s="581"/>
      <c r="AU115" s="581"/>
      <c r="AV115" s="581"/>
      <c r="AW115" s="581"/>
      <c r="AX115" s="582"/>
    </row>
    <row r="116" spans="1:50" ht="23.25" customHeight="1" x14ac:dyDescent="0.15">
      <c r="A116" s="428"/>
      <c r="B116" s="429"/>
      <c r="C116" s="429"/>
      <c r="D116" s="429"/>
      <c r="E116" s="429"/>
      <c r="F116" s="430"/>
      <c r="G116" s="382" t="s">
        <v>557</v>
      </c>
      <c r="H116" s="382"/>
      <c r="I116" s="382"/>
      <c r="J116" s="382"/>
      <c r="K116" s="382"/>
      <c r="L116" s="382"/>
      <c r="M116" s="382"/>
      <c r="N116" s="382"/>
      <c r="O116" s="382"/>
      <c r="P116" s="382"/>
      <c r="Q116" s="382"/>
      <c r="R116" s="382"/>
      <c r="S116" s="382"/>
      <c r="T116" s="382"/>
      <c r="U116" s="382"/>
      <c r="V116" s="382"/>
      <c r="W116" s="382"/>
      <c r="X116" s="382"/>
      <c r="Y116" s="444" t="s">
        <v>15</v>
      </c>
      <c r="Z116" s="445"/>
      <c r="AA116" s="446"/>
      <c r="AB116" s="451" t="s">
        <v>555</v>
      </c>
      <c r="AC116" s="452"/>
      <c r="AD116" s="453"/>
      <c r="AE116" s="407">
        <v>150</v>
      </c>
      <c r="AF116" s="407"/>
      <c r="AG116" s="407"/>
      <c r="AH116" s="407"/>
      <c r="AI116" s="407">
        <v>360</v>
      </c>
      <c r="AJ116" s="407"/>
      <c r="AK116" s="407"/>
      <c r="AL116" s="407"/>
      <c r="AM116" s="407">
        <v>466</v>
      </c>
      <c r="AN116" s="407"/>
      <c r="AO116" s="407"/>
      <c r="AP116" s="407"/>
      <c r="AQ116" s="204" t="s">
        <v>554</v>
      </c>
      <c r="AR116" s="205"/>
      <c r="AS116" s="205"/>
      <c r="AT116" s="205"/>
      <c r="AU116" s="205"/>
      <c r="AV116" s="205"/>
      <c r="AW116" s="205"/>
      <c r="AX116" s="207"/>
    </row>
    <row r="117" spans="1:50" ht="46.5" customHeight="1" thickBot="1" x14ac:dyDescent="0.2">
      <c r="A117" s="431"/>
      <c r="B117" s="432"/>
      <c r="C117" s="432"/>
      <c r="D117" s="432"/>
      <c r="E117" s="432"/>
      <c r="F117" s="433"/>
      <c r="G117" s="383"/>
      <c r="H117" s="383"/>
      <c r="I117" s="383"/>
      <c r="J117" s="383"/>
      <c r="K117" s="383"/>
      <c r="L117" s="383"/>
      <c r="M117" s="383"/>
      <c r="N117" s="383"/>
      <c r="O117" s="383"/>
      <c r="P117" s="383"/>
      <c r="Q117" s="383"/>
      <c r="R117" s="383"/>
      <c r="S117" s="383"/>
      <c r="T117" s="383"/>
      <c r="U117" s="383"/>
      <c r="V117" s="383"/>
      <c r="W117" s="383"/>
      <c r="X117" s="383"/>
      <c r="Y117" s="460" t="s">
        <v>48</v>
      </c>
      <c r="Z117" s="435"/>
      <c r="AA117" s="436"/>
      <c r="AB117" s="461" t="s">
        <v>556</v>
      </c>
      <c r="AC117" s="462"/>
      <c r="AD117" s="463"/>
      <c r="AE117" s="540" t="s">
        <v>609</v>
      </c>
      <c r="AF117" s="540"/>
      <c r="AG117" s="540"/>
      <c r="AH117" s="540"/>
      <c r="AI117" s="540" t="s">
        <v>610</v>
      </c>
      <c r="AJ117" s="540"/>
      <c r="AK117" s="540"/>
      <c r="AL117" s="540"/>
      <c r="AM117" s="540" t="s">
        <v>611</v>
      </c>
      <c r="AN117" s="540"/>
      <c r="AO117" s="540"/>
      <c r="AP117" s="540"/>
      <c r="AQ117" s="540" t="s">
        <v>554</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448</v>
      </c>
      <c r="AF118" s="405"/>
      <c r="AG118" s="405"/>
      <c r="AH118" s="406"/>
      <c r="AI118" s="404" t="s">
        <v>445</v>
      </c>
      <c r="AJ118" s="405"/>
      <c r="AK118" s="405"/>
      <c r="AL118" s="406"/>
      <c r="AM118" s="404" t="s">
        <v>440</v>
      </c>
      <c r="AN118" s="405"/>
      <c r="AO118" s="405"/>
      <c r="AP118" s="406"/>
      <c r="AQ118" s="580" t="s">
        <v>435</v>
      </c>
      <c r="AR118" s="581"/>
      <c r="AS118" s="581"/>
      <c r="AT118" s="581"/>
      <c r="AU118" s="581"/>
      <c r="AV118" s="581"/>
      <c r="AW118" s="581"/>
      <c r="AX118" s="582"/>
    </row>
    <row r="119" spans="1:50" ht="23.25" hidden="1" customHeight="1" x14ac:dyDescent="0.15">
      <c r="A119" s="428"/>
      <c r="B119" s="429"/>
      <c r="C119" s="429"/>
      <c r="D119" s="429"/>
      <c r="E119" s="429"/>
      <c r="F119" s="430"/>
      <c r="G119" s="382" t="s">
        <v>398</v>
      </c>
      <c r="H119" s="382"/>
      <c r="I119" s="382"/>
      <c r="J119" s="382"/>
      <c r="K119" s="382"/>
      <c r="L119" s="382"/>
      <c r="M119" s="382"/>
      <c r="N119" s="382"/>
      <c r="O119" s="382"/>
      <c r="P119" s="382"/>
      <c r="Q119" s="382"/>
      <c r="R119" s="382"/>
      <c r="S119" s="382"/>
      <c r="T119" s="382"/>
      <c r="U119" s="382"/>
      <c r="V119" s="382"/>
      <c r="W119" s="382"/>
      <c r="X119" s="382"/>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3"/>
      <c r="H120" s="383"/>
      <c r="I120" s="383"/>
      <c r="J120" s="383"/>
      <c r="K120" s="383"/>
      <c r="L120" s="383"/>
      <c r="M120" s="383"/>
      <c r="N120" s="383"/>
      <c r="O120" s="383"/>
      <c r="P120" s="383"/>
      <c r="Q120" s="383"/>
      <c r="R120" s="383"/>
      <c r="S120" s="383"/>
      <c r="T120" s="383"/>
      <c r="U120" s="383"/>
      <c r="V120" s="383"/>
      <c r="W120" s="383"/>
      <c r="X120" s="383"/>
      <c r="Y120" s="460" t="s">
        <v>48</v>
      </c>
      <c r="Z120" s="435"/>
      <c r="AA120" s="436"/>
      <c r="AB120" s="461" t="s">
        <v>397</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448</v>
      </c>
      <c r="AF121" s="405"/>
      <c r="AG121" s="405"/>
      <c r="AH121" s="406"/>
      <c r="AI121" s="404" t="s">
        <v>445</v>
      </c>
      <c r="AJ121" s="405"/>
      <c r="AK121" s="405"/>
      <c r="AL121" s="406"/>
      <c r="AM121" s="404" t="s">
        <v>440</v>
      </c>
      <c r="AN121" s="405"/>
      <c r="AO121" s="405"/>
      <c r="AP121" s="406"/>
      <c r="AQ121" s="580" t="s">
        <v>435</v>
      </c>
      <c r="AR121" s="581"/>
      <c r="AS121" s="581"/>
      <c r="AT121" s="581"/>
      <c r="AU121" s="581"/>
      <c r="AV121" s="581"/>
      <c r="AW121" s="581"/>
      <c r="AX121" s="582"/>
    </row>
    <row r="122" spans="1:50" ht="23.25" hidden="1" customHeight="1" x14ac:dyDescent="0.15">
      <c r="A122" s="428"/>
      <c r="B122" s="429"/>
      <c r="C122" s="429"/>
      <c r="D122" s="429"/>
      <c r="E122" s="429"/>
      <c r="F122" s="430"/>
      <c r="G122" s="382" t="s">
        <v>399</v>
      </c>
      <c r="H122" s="382"/>
      <c r="I122" s="382"/>
      <c r="J122" s="382"/>
      <c r="K122" s="382"/>
      <c r="L122" s="382"/>
      <c r="M122" s="382"/>
      <c r="N122" s="382"/>
      <c r="O122" s="382"/>
      <c r="P122" s="382"/>
      <c r="Q122" s="382"/>
      <c r="R122" s="382"/>
      <c r="S122" s="382"/>
      <c r="T122" s="382"/>
      <c r="U122" s="382"/>
      <c r="V122" s="382"/>
      <c r="W122" s="382"/>
      <c r="X122" s="382"/>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3"/>
      <c r="H123" s="383"/>
      <c r="I123" s="383"/>
      <c r="J123" s="383"/>
      <c r="K123" s="383"/>
      <c r="L123" s="383"/>
      <c r="M123" s="383"/>
      <c r="N123" s="383"/>
      <c r="O123" s="383"/>
      <c r="P123" s="383"/>
      <c r="Q123" s="383"/>
      <c r="R123" s="383"/>
      <c r="S123" s="383"/>
      <c r="T123" s="383"/>
      <c r="U123" s="383"/>
      <c r="V123" s="383"/>
      <c r="W123" s="383"/>
      <c r="X123" s="383"/>
      <c r="Y123" s="460" t="s">
        <v>48</v>
      </c>
      <c r="Z123" s="435"/>
      <c r="AA123" s="436"/>
      <c r="AB123" s="461" t="s">
        <v>400</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449</v>
      </c>
      <c r="AF124" s="405"/>
      <c r="AG124" s="405"/>
      <c r="AH124" s="406"/>
      <c r="AI124" s="404" t="s">
        <v>445</v>
      </c>
      <c r="AJ124" s="405"/>
      <c r="AK124" s="405"/>
      <c r="AL124" s="406"/>
      <c r="AM124" s="404" t="s">
        <v>440</v>
      </c>
      <c r="AN124" s="405"/>
      <c r="AO124" s="405"/>
      <c r="AP124" s="406"/>
      <c r="AQ124" s="580" t="s">
        <v>435</v>
      </c>
      <c r="AR124" s="581"/>
      <c r="AS124" s="581"/>
      <c r="AT124" s="581"/>
      <c r="AU124" s="581"/>
      <c r="AV124" s="581"/>
      <c r="AW124" s="581"/>
      <c r="AX124" s="582"/>
    </row>
    <row r="125" spans="1:50" ht="23.25" hidden="1" customHeight="1" x14ac:dyDescent="0.15">
      <c r="A125" s="428"/>
      <c r="B125" s="429"/>
      <c r="C125" s="429"/>
      <c r="D125" s="429"/>
      <c r="E125" s="429"/>
      <c r="F125" s="430"/>
      <c r="G125" s="382" t="s">
        <v>399</v>
      </c>
      <c r="H125" s="382"/>
      <c r="I125" s="382"/>
      <c r="J125" s="382"/>
      <c r="K125" s="382"/>
      <c r="L125" s="382"/>
      <c r="M125" s="382"/>
      <c r="N125" s="382"/>
      <c r="O125" s="382"/>
      <c r="P125" s="382"/>
      <c r="Q125" s="382"/>
      <c r="R125" s="382"/>
      <c r="S125" s="382"/>
      <c r="T125" s="382"/>
      <c r="U125" s="382"/>
      <c r="V125" s="382"/>
      <c r="W125" s="382"/>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3"/>
      <c r="H126" s="383"/>
      <c r="I126" s="383"/>
      <c r="J126" s="383"/>
      <c r="K126" s="383"/>
      <c r="L126" s="383"/>
      <c r="M126" s="383"/>
      <c r="N126" s="383"/>
      <c r="O126" s="383"/>
      <c r="P126" s="383"/>
      <c r="Q126" s="383"/>
      <c r="R126" s="383"/>
      <c r="S126" s="383"/>
      <c r="T126" s="383"/>
      <c r="U126" s="383"/>
      <c r="V126" s="383"/>
      <c r="W126" s="383"/>
      <c r="X126" s="916"/>
      <c r="Y126" s="460" t="s">
        <v>48</v>
      </c>
      <c r="Z126" s="435"/>
      <c r="AA126" s="436"/>
      <c r="AB126" s="461" t="s">
        <v>397</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20" t="s">
        <v>15</v>
      </c>
      <c r="B127" s="429"/>
      <c r="C127" s="429"/>
      <c r="D127" s="429"/>
      <c r="E127" s="429"/>
      <c r="F127" s="430"/>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4" t="s">
        <v>448</v>
      </c>
      <c r="AF127" s="405"/>
      <c r="AG127" s="405"/>
      <c r="AH127" s="406"/>
      <c r="AI127" s="404" t="s">
        <v>445</v>
      </c>
      <c r="AJ127" s="405"/>
      <c r="AK127" s="405"/>
      <c r="AL127" s="406"/>
      <c r="AM127" s="404" t="s">
        <v>440</v>
      </c>
      <c r="AN127" s="405"/>
      <c r="AO127" s="405"/>
      <c r="AP127" s="406"/>
      <c r="AQ127" s="580" t="s">
        <v>435</v>
      </c>
      <c r="AR127" s="581"/>
      <c r="AS127" s="581"/>
      <c r="AT127" s="581"/>
      <c r="AU127" s="581"/>
      <c r="AV127" s="581"/>
      <c r="AW127" s="581"/>
      <c r="AX127" s="582"/>
    </row>
    <row r="128" spans="1:50" ht="23.25" hidden="1" customHeight="1" x14ac:dyDescent="0.15">
      <c r="A128" s="428"/>
      <c r="B128" s="429"/>
      <c r="C128" s="429"/>
      <c r="D128" s="429"/>
      <c r="E128" s="429"/>
      <c r="F128" s="430"/>
      <c r="G128" s="382" t="s">
        <v>399</v>
      </c>
      <c r="H128" s="382"/>
      <c r="I128" s="382"/>
      <c r="J128" s="382"/>
      <c r="K128" s="382"/>
      <c r="L128" s="382"/>
      <c r="M128" s="382"/>
      <c r="N128" s="382"/>
      <c r="O128" s="382"/>
      <c r="P128" s="382"/>
      <c r="Q128" s="382"/>
      <c r="R128" s="382"/>
      <c r="S128" s="382"/>
      <c r="T128" s="382"/>
      <c r="U128" s="382"/>
      <c r="V128" s="382"/>
      <c r="W128" s="382"/>
      <c r="X128" s="382"/>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3"/>
      <c r="H129" s="383"/>
      <c r="I129" s="383"/>
      <c r="J129" s="383"/>
      <c r="K129" s="383"/>
      <c r="L129" s="383"/>
      <c r="M129" s="383"/>
      <c r="N129" s="383"/>
      <c r="O129" s="383"/>
      <c r="P129" s="383"/>
      <c r="Q129" s="383"/>
      <c r="R129" s="383"/>
      <c r="S129" s="383"/>
      <c r="T129" s="383"/>
      <c r="U129" s="383"/>
      <c r="V129" s="383"/>
      <c r="W129" s="383"/>
      <c r="X129" s="383"/>
      <c r="Y129" s="460" t="s">
        <v>48</v>
      </c>
      <c r="Z129" s="435"/>
      <c r="AA129" s="436"/>
      <c r="AB129" s="461" t="s">
        <v>397</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4" t="s">
        <v>470</v>
      </c>
      <c r="B130" s="171"/>
      <c r="C130" s="170" t="s">
        <v>310</v>
      </c>
      <c r="D130" s="171"/>
      <c r="E130" s="155" t="s">
        <v>339</v>
      </c>
      <c r="F130" s="156"/>
      <c r="G130" s="157" t="s">
        <v>483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484</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hidden="1"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448</v>
      </c>
      <c r="AF132" s="141"/>
      <c r="AG132" s="141"/>
      <c r="AH132" s="141"/>
      <c r="AI132" s="141" t="s">
        <v>445</v>
      </c>
      <c r="AJ132" s="141"/>
      <c r="AK132" s="141"/>
      <c r="AL132" s="141"/>
      <c r="AM132" s="141" t="s">
        <v>440</v>
      </c>
      <c r="AN132" s="141"/>
      <c r="AO132" s="141"/>
      <c r="AP132" s="137"/>
      <c r="AQ132" s="137" t="s">
        <v>306</v>
      </c>
      <c r="AR132" s="138"/>
      <c r="AS132" s="138"/>
      <c r="AT132" s="139"/>
      <c r="AU132" s="182" t="s">
        <v>322</v>
      </c>
      <c r="AV132" s="182"/>
      <c r="AW132" s="182"/>
      <c r="AX132" s="183"/>
    </row>
    <row r="133" spans="1:50" ht="18.75" hidden="1"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hidden="1" customHeight="1" x14ac:dyDescent="0.15">
      <c r="A134" s="175"/>
      <c r="B134" s="172"/>
      <c r="C134" s="166"/>
      <c r="D134" s="172"/>
      <c r="E134" s="166"/>
      <c r="F134" s="167"/>
      <c r="G134" s="90"/>
      <c r="H134" s="91"/>
      <c r="I134" s="91"/>
      <c r="J134" s="91"/>
      <c r="K134" s="91"/>
      <c r="L134" s="91"/>
      <c r="M134" s="91"/>
      <c r="N134" s="91"/>
      <c r="O134" s="91"/>
      <c r="P134" s="91"/>
      <c r="Q134" s="91"/>
      <c r="R134" s="91"/>
      <c r="S134" s="91"/>
      <c r="T134" s="91"/>
      <c r="U134" s="91"/>
      <c r="V134" s="91"/>
      <c r="W134" s="91"/>
      <c r="X134" s="92"/>
      <c r="Y134" s="187" t="s">
        <v>321</v>
      </c>
      <c r="Z134" s="188"/>
      <c r="AA134" s="189"/>
      <c r="AB134" s="190"/>
      <c r="AC134" s="191"/>
      <c r="AD134" s="191"/>
      <c r="AE134" s="192"/>
      <c r="AF134" s="193"/>
      <c r="AG134" s="193"/>
      <c r="AH134" s="193"/>
      <c r="AI134" s="192"/>
      <c r="AJ134" s="193"/>
      <c r="AK134" s="193"/>
      <c r="AL134" s="193"/>
      <c r="AM134" s="192"/>
      <c r="AN134" s="193"/>
      <c r="AO134" s="193"/>
      <c r="AP134" s="193"/>
      <c r="AQ134" s="192"/>
      <c r="AR134" s="193"/>
      <c r="AS134" s="193"/>
      <c r="AT134" s="193"/>
      <c r="AU134" s="192"/>
      <c r="AV134" s="193"/>
      <c r="AW134" s="193"/>
      <c r="AX134" s="194"/>
    </row>
    <row r="135" spans="1:50" ht="39.75" hidden="1"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c r="AC135" s="199"/>
      <c r="AD135" s="199"/>
      <c r="AE135" s="192"/>
      <c r="AF135" s="193"/>
      <c r="AG135" s="193"/>
      <c r="AH135" s="193"/>
      <c r="AI135" s="192"/>
      <c r="AJ135" s="193"/>
      <c r="AK135" s="193"/>
      <c r="AL135" s="193"/>
      <c r="AM135" s="192"/>
      <c r="AN135" s="193"/>
      <c r="AO135" s="193"/>
      <c r="AP135" s="193"/>
      <c r="AQ135" s="192"/>
      <c r="AR135" s="193"/>
      <c r="AS135" s="193"/>
      <c r="AT135" s="193"/>
      <c r="AU135" s="192"/>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448</v>
      </c>
      <c r="AF136" s="141"/>
      <c r="AG136" s="141"/>
      <c r="AH136" s="141"/>
      <c r="AI136" s="141" t="s">
        <v>445</v>
      </c>
      <c r="AJ136" s="141"/>
      <c r="AK136" s="141"/>
      <c r="AL136" s="141"/>
      <c r="AM136" s="141" t="s">
        <v>440</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448</v>
      </c>
      <c r="AF140" s="141"/>
      <c r="AG140" s="141"/>
      <c r="AH140" s="141"/>
      <c r="AI140" s="141" t="s">
        <v>445</v>
      </c>
      <c r="AJ140" s="141"/>
      <c r="AK140" s="141"/>
      <c r="AL140" s="141"/>
      <c r="AM140" s="141" t="s">
        <v>440</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448</v>
      </c>
      <c r="AF144" s="141"/>
      <c r="AG144" s="141"/>
      <c r="AH144" s="141"/>
      <c r="AI144" s="141" t="s">
        <v>445</v>
      </c>
      <c r="AJ144" s="141"/>
      <c r="AK144" s="141"/>
      <c r="AL144" s="141"/>
      <c r="AM144" s="141" t="s">
        <v>440</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448</v>
      </c>
      <c r="AF148" s="141"/>
      <c r="AG148" s="141"/>
      <c r="AH148" s="141"/>
      <c r="AI148" s="141" t="s">
        <v>445</v>
      </c>
      <c r="AJ148" s="141"/>
      <c r="AK148" s="141"/>
      <c r="AL148" s="141"/>
      <c r="AM148" s="141" t="s">
        <v>440</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375</v>
      </c>
      <c r="R152" s="116"/>
      <c r="S152" s="116"/>
      <c r="T152" s="116"/>
      <c r="U152" s="116"/>
      <c r="V152" s="116"/>
      <c r="W152" s="116"/>
      <c r="X152" s="116"/>
      <c r="Y152" s="116"/>
      <c r="Z152" s="116"/>
      <c r="AA152" s="116"/>
      <c r="AB152" s="115" t="s">
        <v>376</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375</v>
      </c>
      <c r="R159" s="116"/>
      <c r="S159" s="116"/>
      <c r="T159" s="116"/>
      <c r="U159" s="116"/>
      <c r="V159" s="116"/>
      <c r="W159" s="116"/>
      <c r="X159" s="116"/>
      <c r="Y159" s="116"/>
      <c r="Z159" s="116"/>
      <c r="AA159" s="116"/>
      <c r="AB159" s="115" t="s">
        <v>376</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375</v>
      </c>
      <c r="R166" s="116"/>
      <c r="S166" s="116"/>
      <c r="T166" s="116"/>
      <c r="U166" s="116"/>
      <c r="V166" s="116"/>
      <c r="W166" s="116"/>
      <c r="X166" s="116"/>
      <c r="Y166" s="116"/>
      <c r="Z166" s="116"/>
      <c r="AA166" s="116"/>
      <c r="AB166" s="115" t="s">
        <v>376</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375</v>
      </c>
      <c r="R173" s="116"/>
      <c r="S173" s="116"/>
      <c r="T173" s="116"/>
      <c r="U173" s="116"/>
      <c r="V173" s="116"/>
      <c r="W173" s="116"/>
      <c r="X173" s="116"/>
      <c r="Y173" s="116"/>
      <c r="Z173" s="116"/>
      <c r="AA173" s="116"/>
      <c r="AB173" s="115" t="s">
        <v>376</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375</v>
      </c>
      <c r="R180" s="116"/>
      <c r="S180" s="116"/>
      <c r="T180" s="116"/>
      <c r="U180" s="116"/>
      <c r="V180" s="116"/>
      <c r="W180" s="116"/>
      <c r="X180" s="116"/>
      <c r="Y180" s="116"/>
      <c r="Z180" s="116"/>
      <c r="AA180" s="116"/>
      <c r="AB180" s="115" t="s">
        <v>376</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hidden="1" customHeight="1" x14ac:dyDescent="0.15">
      <c r="A187" s="175"/>
      <c r="B187" s="172"/>
      <c r="C187" s="166"/>
      <c r="D187" s="172"/>
      <c r="E187" s="108" t="s">
        <v>341</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hidden="1" customHeight="1" x14ac:dyDescent="0.15">
      <c r="A188" s="175"/>
      <c r="B188" s="172"/>
      <c r="C188" s="166"/>
      <c r="D188" s="172"/>
      <c r="E188" s="11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hidden="1" customHeight="1" thickBo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448</v>
      </c>
      <c r="AF192" s="141"/>
      <c r="AG192" s="141"/>
      <c r="AH192" s="141"/>
      <c r="AI192" s="141" t="s">
        <v>445</v>
      </c>
      <c r="AJ192" s="141"/>
      <c r="AK192" s="141"/>
      <c r="AL192" s="141"/>
      <c r="AM192" s="141" t="s">
        <v>440</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449</v>
      </c>
      <c r="AF196" s="141"/>
      <c r="AG196" s="141"/>
      <c r="AH196" s="141"/>
      <c r="AI196" s="141" t="s">
        <v>445</v>
      </c>
      <c r="AJ196" s="141"/>
      <c r="AK196" s="141"/>
      <c r="AL196" s="141"/>
      <c r="AM196" s="141" t="s">
        <v>440</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448</v>
      </c>
      <c r="AF200" s="141"/>
      <c r="AG200" s="141"/>
      <c r="AH200" s="141"/>
      <c r="AI200" s="141" t="s">
        <v>445</v>
      </c>
      <c r="AJ200" s="141"/>
      <c r="AK200" s="141"/>
      <c r="AL200" s="141"/>
      <c r="AM200" s="141" t="s">
        <v>440</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448</v>
      </c>
      <c r="AF204" s="141"/>
      <c r="AG204" s="141"/>
      <c r="AH204" s="141"/>
      <c r="AI204" s="141" t="s">
        <v>445</v>
      </c>
      <c r="AJ204" s="141"/>
      <c r="AK204" s="141"/>
      <c r="AL204" s="141"/>
      <c r="AM204" s="141" t="s">
        <v>440</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448</v>
      </c>
      <c r="AF208" s="141"/>
      <c r="AG208" s="141"/>
      <c r="AH208" s="141"/>
      <c r="AI208" s="141" t="s">
        <v>445</v>
      </c>
      <c r="AJ208" s="141"/>
      <c r="AK208" s="141"/>
      <c r="AL208" s="141"/>
      <c r="AM208" s="141" t="s">
        <v>440</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375</v>
      </c>
      <c r="R212" s="116"/>
      <c r="S212" s="116"/>
      <c r="T212" s="116"/>
      <c r="U212" s="116"/>
      <c r="V212" s="116"/>
      <c r="W212" s="116"/>
      <c r="X212" s="116"/>
      <c r="Y212" s="116"/>
      <c r="Z212" s="116"/>
      <c r="AA212" s="116"/>
      <c r="AB212" s="115" t="s">
        <v>376</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375</v>
      </c>
      <c r="R219" s="116"/>
      <c r="S219" s="116"/>
      <c r="T219" s="116"/>
      <c r="U219" s="116"/>
      <c r="V219" s="116"/>
      <c r="W219" s="116"/>
      <c r="X219" s="116"/>
      <c r="Y219" s="116"/>
      <c r="Z219" s="116"/>
      <c r="AA219" s="116"/>
      <c r="AB219" s="115" t="s">
        <v>376</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375</v>
      </c>
      <c r="R226" s="116"/>
      <c r="S226" s="116"/>
      <c r="T226" s="116"/>
      <c r="U226" s="116"/>
      <c r="V226" s="116"/>
      <c r="W226" s="116"/>
      <c r="X226" s="116"/>
      <c r="Y226" s="116"/>
      <c r="Z226" s="116"/>
      <c r="AA226" s="116"/>
      <c r="AB226" s="115" t="s">
        <v>376</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375</v>
      </c>
      <c r="R233" s="116"/>
      <c r="S233" s="116"/>
      <c r="T233" s="116"/>
      <c r="U233" s="116"/>
      <c r="V233" s="116"/>
      <c r="W233" s="116"/>
      <c r="X233" s="116"/>
      <c r="Y233" s="116"/>
      <c r="Z233" s="116"/>
      <c r="AA233" s="116"/>
      <c r="AB233" s="115" t="s">
        <v>376</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375</v>
      </c>
      <c r="R240" s="116"/>
      <c r="S240" s="116"/>
      <c r="T240" s="116"/>
      <c r="U240" s="116"/>
      <c r="V240" s="116"/>
      <c r="W240" s="116"/>
      <c r="X240" s="116"/>
      <c r="Y240" s="116"/>
      <c r="Z240" s="116"/>
      <c r="AA240" s="116"/>
      <c r="AB240" s="115" t="s">
        <v>376</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341</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448</v>
      </c>
      <c r="AF252" s="141"/>
      <c r="AG252" s="141"/>
      <c r="AH252" s="141"/>
      <c r="AI252" s="141" t="s">
        <v>445</v>
      </c>
      <c r="AJ252" s="141"/>
      <c r="AK252" s="141"/>
      <c r="AL252" s="141"/>
      <c r="AM252" s="141" t="s">
        <v>440</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448</v>
      </c>
      <c r="AF256" s="141"/>
      <c r="AG256" s="141"/>
      <c r="AH256" s="141"/>
      <c r="AI256" s="141" t="s">
        <v>445</v>
      </c>
      <c r="AJ256" s="141"/>
      <c r="AK256" s="141"/>
      <c r="AL256" s="141"/>
      <c r="AM256" s="141" t="s">
        <v>441</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448</v>
      </c>
      <c r="AF260" s="141"/>
      <c r="AG260" s="141"/>
      <c r="AH260" s="141"/>
      <c r="AI260" s="141" t="s">
        <v>445</v>
      </c>
      <c r="AJ260" s="141"/>
      <c r="AK260" s="141"/>
      <c r="AL260" s="141"/>
      <c r="AM260" s="141" t="s">
        <v>441</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448</v>
      </c>
      <c r="AF264" s="203"/>
      <c r="AG264" s="203"/>
      <c r="AH264" s="203"/>
      <c r="AI264" s="203" t="s">
        <v>445</v>
      </c>
      <c r="AJ264" s="203"/>
      <c r="AK264" s="203"/>
      <c r="AL264" s="203"/>
      <c r="AM264" s="203" t="s">
        <v>440</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449</v>
      </c>
      <c r="AF268" s="141"/>
      <c r="AG268" s="141"/>
      <c r="AH268" s="141"/>
      <c r="AI268" s="141" t="s">
        <v>445</v>
      </c>
      <c r="AJ268" s="141"/>
      <c r="AK268" s="141"/>
      <c r="AL268" s="141"/>
      <c r="AM268" s="141" t="s">
        <v>440</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375</v>
      </c>
      <c r="R272" s="116"/>
      <c r="S272" s="116"/>
      <c r="T272" s="116"/>
      <c r="U272" s="116"/>
      <c r="V272" s="116"/>
      <c r="W272" s="116"/>
      <c r="X272" s="116"/>
      <c r="Y272" s="116"/>
      <c r="Z272" s="116"/>
      <c r="AA272" s="116"/>
      <c r="AB272" s="115" t="s">
        <v>376</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375</v>
      </c>
      <c r="R279" s="116"/>
      <c r="S279" s="116"/>
      <c r="T279" s="116"/>
      <c r="U279" s="116"/>
      <c r="V279" s="116"/>
      <c r="W279" s="116"/>
      <c r="X279" s="116"/>
      <c r="Y279" s="116"/>
      <c r="Z279" s="116"/>
      <c r="AA279" s="116"/>
      <c r="AB279" s="115" t="s">
        <v>376</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375</v>
      </c>
      <c r="R286" s="116"/>
      <c r="S286" s="116"/>
      <c r="T286" s="116"/>
      <c r="U286" s="116"/>
      <c r="V286" s="116"/>
      <c r="W286" s="116"/>
      <c r="X286" s="116"/>
      <c r="Y286" s="116"/>
      <c r="Z286" s="116"/>
      <c r="AA286" s="116"/>
      <c r="AB286" s="115" t="s">
        <v>376</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375</v>
      </c>
      <c r="R293" s="116"/>
      <c r="S293" s="116"/>
      <c r="T293" s="116"/>
      <c r="U293" s="116"/>
      <c r="V293" s="116"/>
      <c r="W293" s="116"/>
      <c r="X293" s="116"/>
      <c r="Y293" s="116"/>
      <c r="Z293" s="116"/>
      <c r="AA293" s="116"/>
      <c r="AB293" s="115" t="s">
        <v>376</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375</v>
      </c>
      <c r="R300" s="116"/>
      <c r="S300" s="116"/>
      <c r="T300" s="116"/>
      <c r="U300" s="116"/>
      <c r="V300" s="116"/>
      <c r="W300" s="116"/>
      <c r="X300" s="116"/>
      <c r="Y300" s="116"/>
      <c r="Z300" s="116"/>
      <c r="AA300" s="116"/>
      <c r="AB300" s="115" t="s">
        <v>376</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341</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448</v>
      </c>
      <c r="AF312" s="141"/>
      <c r="AG312" s="141"/>
      <c r="AH312" s="141"/>
      <c r="AI312" s="141" t="s">
        <v>445</v>
      </c>
      <c r="AJ312" s="141"/>
      <c r="AK312" s="141"/>
      <c r="AL312" s="141"/>
      <c r="AM312" s="141" t="s">
        <v>440</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448</v>
      </c>
      <c r="AF316" s="141"/>
      <c r="AG316" s="141"/>
      <c r="AH316" s="141"/>
      <c r="AI316" s="141" t="s">
        <v>445</v>
      </c>
      <c r="AJ316" s="141"/>
      <c r="AK316" s="141"/>
      <c r="AL316" s="141"/>
      <c r="AM316" s="141" t="s">
        <v>440</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448</v>
      </c>
      <c r="AF320" s="141"/>
      <c r="AG320" s="141"/>
      <c r="AH320" s="141"/>
      <c r="AI320" s="141" t="s">
        <v>445</v>
      </c>
      <c r="AJ320" s="141"/>
      <c r="AK320" s="141"/>
      <c r="AL320" s="141"/>
      <c r="AM320" s="141" t="s">
        <v>441</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448</v>
      </c>
      <c r="AF324" s="141"/>
      <c r="AG324" s="141"/>
      <c r="AH324" s="141"/>
      <c r="AI324" s="141" t="s">
        <v>445</v>
      </c>
      <c r="AJ324" s="141"/>
      <c r="AK324" s="141"/>
      <c r="AL324" s="141"/>
      <c r="AM324" s="141" t="s">
        <v>440</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449</v>
      </c>
      <c r="AF328" s="141"/>
      <c r="AG328" s="141"/>
      <c r="AH328" s="141"/>
      <c r="AI328" s="141" t="s">
        <v>445</v>
      </c>
      <c r="AJ328" s="141"/>
      <c r="AK328" s="141"/>
      <c r="AL328" s="141"/>
      <c r="AM328" s="141" t="s">
        <v>441</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375</v>
      </c>
      <c r="R332" s="116"/>
      <c r="S332" s="116"/>
      <c r="T332" s="116"/>
      <c r="U332" s="116"/>
      <c r="V332" s="116"/>
      <c r="W332" s="116"/>
      <c r="X332" s="116"/>
      <c r="Y332" s="116"/>
      <c r="Z332" s="116"/>
      <c r="AA332" s="116"/>
      <c r="AB332" s="115" t="s">
        <v>376</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375</v>
      </c>
      <c r="R339" s="116"/>
      <c r="S339" s="116"/>
      <c r="T339" s="116"/>
      <c r="U339" s="116"/>
      <c r="V339" s="116"/>
      <c r="W339" s="116"/>
      <c r="X339" s="116"/>
      <c r="Y339" s="116"/>
      <c r="Z339" s="116"/>
      <c r="AA339" s="116"/>
      <c r="AB339" s="115" t="s">
        <v>376</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375</v>
      </c>
      <c r="R346" s="116"/>
      <c r="S346" s="116"/>
      <c r="T346" s="116"/>
      <c r="U346" s="116"/>
      <c r="V346" s="116"/>
      <c r="W346" s="116"/>
      <c r="X346" s="116"/>
      <c r="Y346" s="116"/>
      <c r="Z346" s="116"/>
      <c r="AA346" s="116"/>
      <c r="AB346" s="115" t="s">
        <v>376</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375</v>
      </c>
      <c r="R353" s="116"/>
      <c r="S353" s="116"/>
      <c r="T353" s="116"/>
      <c r="U353" s="116"/>
      <c r="V353" s="116"/>
      <c r="W353" s="116"/>
      <c r="X353" s="116"/>
      <c r="Y353" s="116"/>
      <c r="Z353" s="116"/>
      <c r="AA353" s="116"/>
      <c r="AB353" s="115" t="s">
        <v>376</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375</v>
      </c>
      <c r="R360" s="116"/>
      <c r="S360" s="116"/>
      <c r="T360" s="116"/>
      <c r="U360" s="116"/>
      <c r="V360" s="116"/>
      <c r="W360" s="116"/>
      <c r="X360" s="116"/>
      <c r="Y360" s="116"/>
      <c r="Z360" s="116"/>
      <c r="AA360" s="116"/>
      <c r="AB360" s="115" t="s">
        <v>376</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341</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448</v>
      </c>
      <c r="AF372" s="141"/>
      <c r="AG372" s="141"/>
      <c r="AH372" s="141"/>
      <c r="AI372" s="141" t="s">
        <v>445</v>
      </c>
      <c r="AJ372" s="141"/>
      <c r="AK372" s="141"/>
      <c r="AL372" s="141"/>
      <c r="AM372" s="141" t="s">
        <v>440</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448</v>
      </c>
      <c r="AF376" s="141"/>
      <c r="AG376" s="141"/>
      <c r="AH376" s="141"/>
      <c r="AI376" s="141" t="s">
        <v>445</v>
      </c>
      <c r="AJ376" s="141"/>
      <c r="AK376" s="141"/>
      <c r="AL376" s="141"/>
      <c r="AM376" s="141" t="s">
        <v>440</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448</v>
      </c>
      <c r="AF380" s="141"/>
      <c r="AG380" s="141"/>
      <c r="AH380" s="141"/>
      <c r="AI380" s="141" t="s">
        <v>445</v>
      </c>
      <c r="AJ380" s="141"/>
      <c r="AK380" s="141"/>
      <c r="AL380" s="141"/>
      <c r="AM380" s="141" t="s">
        <v>440</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448</v>
      </c>
      <c r="AF384" s="141"/>
      <c r="AG384" s="141"/>
      <c r="AH384" s="141"/>
      <c r="AI384" s="141" t="s">
        <v>445</v>
      </c>
      <c r="AJ384" s="141"/>
      <c r="AK384" s="141"/>
      <c r="AL384" s="141"/>
      <c r="AM384" s="141" t="s">
        <v>440</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448</v>
      </c>
      <c r="AF388" s="141"/>
      <c r="AG388" s="141"/>
      <c r="AH388" s="141"/>
      <c r="AI388" s="141" t="s">
        <v>445</v>
      </c>
      <c r="AJ388" s="141"/>
      <c r="AK388" s="141"/>
      <c r="AL388" s="141"/>
      <c r="AM388" s="141" t="s">
        <v>440</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375</v>
      </c>
      <c r="R392" s="116"/>
      <c r="S392" s="116"/>
      <c r="T392" s="116"/>
      <c r="U392" s="116"/>
      <c r="V392" s="116"/>
      <c r="W392" s="116"/>
      <c r="X392" s="116"/>
      <c r="Y392" s="116"/>
      <c r="Z392" s="116"/>
      <c r="AA392" s="116"/>
      <c r="AB392" s="115" t="s">
        <v>376</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customHeight="1" x14ac:dyDescent="0.15">
      <c r="A394" s="175"/>
      <c r="B394" s="172"/>
      <c r="C394" s="166"/>
      <c r="D394" s="172"/>
      <c r="E394" s="166"/>
      <c r="F394" s="167"/>
      <c r="G394" s="90" t="s">
        <v>547</v>
      </c>
      <c r="H394" s="91"/>
      <c r="I394" s="91"/>
      <c r="J394" s="91"/>
      <c r="K394" s="91"/>
      <c r="L394" s="91"/>
      <c r="M394" s="91"/>
      <c r="N394" s="91"/>
      <c r="O394" s="91"/>
      <c r="P394" s="92"/>
      <c r="Q394" s="99" t="s">
        <v>548</v>
      </c>
      <c r="R394" s="100"/>
      <c r="S394" s="100"/>
      <c r="T394" s="100"/>
      <c r="U394" s="100"/>
      <c r="V394" s="100"/>
      <c r="W394" s="100"/>
      <c r="X394" s="100"/>
      <c r="Y394" s="100"/>
      <c r="Z394" s="100"/>
      <c r="AA394" s="101"/>
      <c r="AB394" s="127" t="s">
        <v>549</v>
      </c>
      <c r="AC394" s="128"/>
      <c r="AD394" s="128"/>
      <c r="AE394" s="133" t="s">
        <v>550</v>
      </c>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3.25"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customHeight="1" x14ac:dyDescent="0.15">
      <c r="A399" s="175"/>
      <c r="B399" s="172"/>
      <c r="C399" s="166"/>
      <c r="D399" s="172"/>
      <c r="E399" s="166"/>
      <c r="F399" s="167"/>
      <c r="G399" s="143" t="s">
        <v>323</v>
      </c>
      <c r="H399" s="116"/>
      <c r="I399" s="116"/>
      <c r="J399" s="116"/>
      <c r="K399" s="116"/>
      <c r="L399" s="116"/>
      <c r="M399" s="116"/>
      <c r="N399" s="116"/>
      <c r="O399" s="116"/>
      <c r="P399" s="117"/>
      <c r="Q399" s="145" t="s">
        <v>375</v>
      </c>
      <c r="R399" s="116"/>
      <c r="S399" s="116"/>
      <c r="T399" s="116"/>
      <c r="U399" s="116"/>
      <c r="V399" s="116"/>
      <c r="W399" s="116"/>
      <c r="X399" s="116"/>
      <c r="Y399" s="116"/>
      <c r="Z399" s="116"/>
      <c r="AA399" s="116"/>
      <c r="AB399" s="115" t="s">
        <v>376</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customHeight="1" x14ac:dyDescent="0.15">
      <c r="A401" s="175"/>
      <c r="B401" s="172"/>
      <c r="C401" s="166"/>
      <c r="D401" s="172"/>
      <c r="E401" s="166"/>
      <c r="F401" s="167"/>
      <c r="G401" s="90" t="s">
        <v>551</v>
      </c>
      <c r="H401" s="91"/>
      <c r="I401" s="91"/>
      <c r="J401" s="91"/>
      <c r="K401" s="91"/>
      <c r="L401" s="91"/>
      <c r="M401" s="91"/>
      <c r="N401" s="91"/>
      <c r="O401" s="91"/>
      <c r="P401" s="92"/>
      <c r="Q401" s="99" t="s">
        <v>552</v>
      </c>
      <c r="R401" s="100"/>
      <c r="S401" s="100"/>
      <c r="T401" s="100"/>
      <c r="U401" s="100"/>
      <c r="V401" s="100"/>
      <c r="W401" s="100"/>
      <c r="X401" s="100"/>
      <c r="Y401" s="100"/>
      <c r="Z401" s="100"/>
      <c r="AA401" s="101"/>
      <c r="AB401" s="127" t="s">
        <v>549</v>
      </c>
      <c r="AC401" s="128"/>
      <c r="AD401" s="128"/>
      <c r="AE401" s="133" t="s">
        <v>553</v>
      </c>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375</v>
      </c>
      <c r="R406" s="116"/>
      <c r="S406" s="116"/>
      <c r="T406" s="116"/>
      <c r="U406" s="116"/>
      <c r="V406" s="116"/>
      <c r="W406" s="116"/>
      <c r="X406" s="116"/>
      <c r="Y406" s="116"/>
      <c r="Z406" s="116"/>
      <c r="AA406" s="116"/>
      <c r="AB406" s="115" t="s">
        <v>376</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375</v>
      </c>
      <c r="R413" s="116"/>
      <c r="S413" s="116"/>
      <c r="T413" s="116"/>
      <c r="U413" s="116"/>
      <c r="V413" s="116"/>
      <c r="W413" s="116"/>
      <c r="X413" s="116"/>
      <c r="Y413" s="116"/>
      <c r="Z413" s="116"/>
      <c r="AA413" s="116"/>
      <c r="AB413" s="115" t="s">
        <v>376</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375</v>
      </c>
      <c r="R420" s="116"/>
      <c r="S420" s="116"/>
      <c r="T420" s="116"/>
      <c r="U420" s="116"/>
      <c r="V420" s="116"/>
      <c r="W420" s="116"/>
      <c r="X420" s="116"/>
      <c r="Y420" s="116"/>
      <c r="Z420" s="116"/>
      <c r="AA420" s="116"/>
      <c r="AB420" s="115" t="s">
        <v>376</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customHeight="1" x14ac:dyDescent="0.15">
      <c r="A427" s="175"/>
      <c r="B427" s="172"/>
      <c r="C427" s="166"/>
      <c r="D427" s="172"/>
      <c r="E427" s="108" t="s">
        <v>341</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customHeight="1" x14ac:dyDescent="0.15">
      <c r="A428" s="175"/>
      <c r="B428" s="172"/>
      <c r="C428" s="166"/>
      <c r="D428" s="172"/>
      <c r="E428" s="111" t="s">
        <v>594</v>
      </c>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customHeight="1" thickBot="1" x14ac:dyDescent="0.2">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x14ac:dyDescent="0.15">
      <c r="A430" s="175"/>
      <c r="B430" s="172"/>
      <c r="C430" s="164" t="s">
        <v>466</v>
      </c>
      <c r="D430" s="917"/>
      <c r="E430" s="160" t="s">
        <v>458</v>
      </c>
      <c r="F430" s="884"/>
      <c r="G430" s="885" t="s">
        <v>326</v>
      </c>
      <c r="H430" s="109"/>
      <c r="I430" s="109"/>
      <c r="J430" s="886"/>
      <c r="K430" s="887"/>
      <c r="L430" s="887"/>
      <c r="M430" s="887"/>
      <c r="N430" s="887"/>
      <c r="O430" s="887"/>
      <c r="P430" s="887"/>
      <c r="Q430" s="887"/>
      <c r="R430" s="887"/>
      <c r="S430" s="887"/>
      <c r="T430" s="888"/>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89"/>
    </row>
    <row r="431" spans="1:50" ht="18.75" hidden="1"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441</v>
      </c>
      <c r="AJ431" s="203"/>
      <c r="AK431" s="203"/>
      <c r="AL431" s="145"/>
      <c r="AM431" s="203" t="s">
        <v>436</v>
      </c>
      <c r="AN431" s="203"/>
      <c r="AO431" s="203"/>
      <c r="AP431" s="145"/>
      <c r="AQ431" s="145" t="s">
        <v>306</v>
      </c>
      <c r="AR431" s="116"/>
      <c r="AS431" s="116"/>
      <c r="AT431" s="117"/>
      <c r="AU431" s="122" t="s">
        <v>252</v>
      </c>
      <c r="AV431" s="122"/>
      <c r="AW431" s="122"/>
      <c r="AX431" s="123"/>
    </row>
    <row r="432" spans="1:50" ht="18.75" hidden="1"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9"/>
      <c r="AR432" s="186"/>
      <c r="AS432" s="119" t="s">
        <v>307</v>
      </c>
      <c r="AT432" s="120"/>
      <c r="AU432" s="186"/>
      <c r="AV432" s="186"/>
      <c r="AW432" s="119" t="s">
        <v>296</v>
      </c>
      <c r="AX432" s="181"/>
    </row>
    <row r="433" spans="1:50" ht="23.25" hidden="1" customHeight="1" x14ac:dyDescent="0.15">
      <c r="A433" s="175"/>
      <c r="B433" s="172"/>
      <c r="C433" s="166"/>
      <c r="D433" s="172"/>
      <c r="E433" s="328"/>
      <c r="F433" s="329"/>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hidden="1"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hidden="1"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8" t="s">
        <v>297</v>
      </c>
      <c r="AC435" s="568"/>
      <c r="AD435" s="568"/>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440</v>
      </c>
      <c r="AJ436" s="203"/>
      <c r="AK436" s="203"/>
      <c r="AL436" s="145"/>
      <c r="AM436" s="203" t="s">
        <v>436</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9"/>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8" t="s">
        <v>297</v>
      </c>
      <c r="AC440" s="568"/>
      <c r="AD440" s="568"/>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440</v>
      </c>
      <c r="AJ441" s="203"/>
      <c r="AK441" s="203"/>
      <c r="AL441" s="145"/>
      <c r="AM441" s="203" t="s">
        <v>432</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9"/>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8" t="s">
        <v>297</v>
      </c>
      <c r="AC445" s="568"/>
      <c r="AD445" s="568"/>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440</v>
      </c>
      <c r="AJ446" s="203"/>
      <c r="AK446" s="203"/>
      <c r="AL446" s="145"/>
      <c r="AM446" s="203" t="s">
        <v>437</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9"/>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8" t="s">
        <v>297</v>
      </c>
      <c r="AC450" s="568"/>
      <c r="AD450" s="568"/>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440</v>
      </c>
      <c r="AJ451" s="203"/>
      <c r="AK451" s="203"/>
      <c r="AL451" s="145"/>
      <c r="AM451" s="203" t="s">
        <v>436</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9"/>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8" t="s">
        <v>297</v>
      </c>
      <c r="AC455" s="568"/>
      <c r="AD455" s="568"/>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hidden="1"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440</v>
      </c>
      <c r="AJ456" s="203"/>
      <c r="AK456" s="203"/>
      <c r="AL456" s="145"/>
      <c r="AM456" s="203" t="s">
        <v>436</v>
      </c>
      <c r="AN456" s="203"/>
      <c r="AO456" s="203"/>
      <c r="AP456" s="145"/>
      <c r="AQ456" s="145" t="s">
        <v>306</v>
      </c>
      <c r="AR456" s="116"/>
      <c r="AS456" s="116"/>
      <c r="AT456" s="117"/>
      <c r="AU456" s="122" t="s">
        <v>252</v>
      </c>
      <c r="AV456" s="122"/>
      <c r="AW456" s="122"/>
      <c r="AX456" s="123"/>
    </row>
    <row r="457" spans="1:50" ht="18.75" hidden="1"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9"/>
      <c r="AR457" s="186"/>
      <c r="AS457" s="119" t="s">
        <v>307</v>
      </c>
      <c r="AT457" s="120"/>
      <c r="AU457" s="186"/>
      <c r="AV457" s="186"/>
      <c r="AW457" s="119" t="s">
        <v>296</v>
      </c>
      <c r="AX457" s="181"/>
    </row>
    <row r="458" spans="1:50" ht="23.25" hidden="1" customHeight="1" x14ac:dyDescent="0.15">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8" t="s">
        <v>14</v>
      </c>
      <c r="AC460" s="568"/>
      <c r="AD460" s="568"/>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440</v>
      </c>
      <c r="AJ461" s="203"/>
      <c r="AK461" s="203"/>
      <c r="AL461" s="145"/>
      <c r="AM461" s="203" t="s">
        <v>438</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9"/>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8" t="s">
        <v>14</v>
      </c>
      <c r="AC465" s="568"/>
      <c r="AD465" s="568"/>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440</v>
      </c>
      <c r="AJ466" s="203"/>
      <c r="AK466" s="203"/>
      <c r="AL466" s="145"/>
      <c r="AM466" s="203" t="s">
        <v>436</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9"/>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8" t="s">
        <v>14</v>
      </c>
      <c r="AC470" s="568"/>
      <c r="AD470" s="568"/>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440</v>
      </c>
      <c r="AJ471" s="203"/>
      <c r="AK471" s="203"/>
      <c r="AL471" s="145"/>
      <c r="AM471" s="203" t="s">
        <v>432</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9"/>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8" t="s">
        <v>14</v>
      </c>
      <c r="AC475" s="568"/>
      <c r="AD475" s="568"/>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440</v>
      </c>
      <c r="AJ476" s="203"/>
      <c r="AK476" s="203"/>
      <c r="AL476" s="145"/>
      <c r="AM476" s="203" t="s">
        <v>436</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9"/>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8" t="s">
        <v>14</v>
      </c>
      <c r="AC480" s="568"/>
      <c r="AD480" s="568"/>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x14ac:dyDescent="0.15">
      <c r="A481" s="175"/>
      <c r="B481" s="172"/>
      <c r="C481" s="166"/>
      <c r="D481" s="172"/>
      <c r="E481" s="108" t="s">
        <v>472</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467</v>
      </c>
      <c r="F484" s="161"/>
      <c r="G484" s="885" t="s">
        <v>326</v>
      </c>
      <c r="H484" s="109"/>
      <c r="I484" s="109"/>
      <c r="J484" s="886"/>
      <c r="K484" s="887"/>
      <c r="L484" s="887"/>
      <c r="M484" s="887"/>
      <c r="N484" s="887"/>
      <c r="O484" s="887"/>
      <c r="P484" s="887"/>
      <c r="Q484" s="887"/>
      <c r="R484" s="887"/>
      <c r="S484" s="887"/>
      <c r="T484" s="888"/>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89"/>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441</v>
      </c>
      <c r="AJ485" s="203"/>
      <c r="AK485" s="203"/>
      <c r="AL485" s="145"/>
      <c r="AM485" s="203" t="s">
        <v>438</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9"/>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8" t="s">
        <v>297</v>
      </c>
      <c r="AC489" s="568"/>
      <c r="AD489" s="568"/>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440</v>
      </c>
      <c r="AJ490" s="203"/>
      <c r="AK490" s="203"/>
      <c r="AL490" s="145"/>
      <c r="AM490" s="203" t="s">
        <v>438</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9"/>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8" t="s">
        <v>297</v>
      </c>
      <c r="AC494" s="568"/>
      <c r="AD494" s="568"/>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440</v>
      </c>
      <c r="AJ495" s="203"/>
      <c r="AK495" s="203"/>
      <c r="AL495" s="145"/>
      <c r="AM495" s="203" t="s">
        <v>436</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9"/>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8" t="s">
        <v>297</v>
      </c>
      <c r="AC499" s="568"/>
      <c r="AD499" s="568"/>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440</v>
      </c>
      <c r="AJ500" s="203"/>
      <c r="AK500" s="203"/>
      <c r="AL500" s="145"/>
      <c r="AM500" s="203" t="s">
        <v>437</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9"/>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8" t="s">
        <v>297</v>
      </c>
      <c r="AC504" s="568"/>
      <c r="AD504" s="568"/>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440</v>
      </c>
      <c r="AJ505" s="203"/>
      <c r="AK505" s="203"/>
      <c r="AL505" s="145"/>
      <c r="AM505" s="203" t="s">
        <v>438</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9"/>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8" t="s">
        <v>297</v>
      </c>
      <c r="AC509" s="568"/>
      <c r="AD509" s="568"/>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440</v>
      </c>
      <c r="AJ510" s="203"/>
      <c r="AK510" s="203"/>
      <c r="AL510" s="145"/>
      <c r="AM510" s="203" t="s">
        <v>436</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9"/>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8" t="s">
        <v>14</v>
      </c>
      <c r="AC514" s="568"/>
      <c r="AD514" s="568"/>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441</v>
      </c>
      <c r="AJ515" s="203"/>
      <c r="AK515" s="203"/>
      <c r="AL515" s="145"/>
      <c r="AM515" s="203" t="s">
        <v>436</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9"/>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8" t="s">
        <v>14</v>
      </c>
      <c r="AC519" s="568"/>
      <c r="AD519" s="568"/>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441</v>
      </c>
      <c r="AJ520" s="203"/>
      <c r="AK520" s="203"/>
      <c r="AL520" s="145"/>
      <c r="AM520" s="203" t="s">
        <v>436</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9"/>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8" t="s">
        <v>14</v>
      </c>
      <c r="AC524" s="568"/>
      <c r="AD524" s="568"/>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440</v>
      </c>
      <c r="AJ525" s="203"/>
      <c r="AK525" s="203"/>
      <c r="AL525" s="145"/>
      <c r="AM525" s="203" t="s">
        <v>432</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9"/>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8" t="s">
        <v>14</v>
      </c>
      <c r="AC529" s="568"/>
      <c r="AD529" s="568"/>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440</v>
      </c>
      <c r="AJ530" s="203"/>
      <c r="AK530" s="203"/>
      <c r="AL530" s="145"/>
      <c r="AM530" s="203" t="s">
        <v>436</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9"/>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8" t="s">
        <v>14</v>
      </c>
      <c r="AC534" s="568"/>
      <c r="AD534" s="568"/>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473</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468</v>
      </c>
      <c r="F538" s="161"/>
      <c r="G538" s="885" t="s">
        <v>326</v>
      </c>
      <c r="H538" s="109"/>
      <c r="I538" s="109"/>
      <c r="J538" s="886"/>
      <c r="K538" s="887"/>
      <c r="L538" s="887"/>
      <c r="M538" s="887"/>
      <c r="N538" s="887"/>
      <c r="O538" s="887"/>
      <c r="P538" s="887"/>
      <c r="Q538" s="887"/>
      <c r="R538" s="887"/>
      <c r="S538" s="887"/>
      <c r="T538" s="888"/>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89"/>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441</v>
      </c>
      <c r="AJ539" s="203"/>
      <c r="AK539" s="203"/>
      <c r="AL539" s="145"/>
      <c r="AM539" s="203" t="s">
        <v>436</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9"/>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8" t="s">
        <v>297</v>
      </c>
      <c r="AC543" s="568"/>
      <c r="AD543" s="568"/>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440</v>
      </c>
      <c r="AJ544" s="203"/>
      <c r="AK544" s="203"/>
      <c r="AL544" s="145"/>
      <c r="AM544" s="203" t="s">
        <v>438</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9"/>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8" t="s">
        <v>297</v>
      </c>
      <c r="AC548" s="568"/>
      <c r="AD548" s="568"/>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440</v>
      </c>
      <c r="AJ549" s="203"/>
      <c r="AK549" s="203"/>
      <c r="AL549" s="145"/>
      <c r="AM549" s="203" t="s">
        <v>432</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9"/>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8" t="s">
        <v>297</v>
      </c>
      <c r="AC553" s="568"/>
      <c r="AD553" s="568"/>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440</v>
      </c>
      <c r="AJ554" s="203"/>
      <c r="AK554" s="203"/>
      <c r="AL554" s="145"/>
      <c r="AM554" s="203" t="s">
        <v>432</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9"/>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8" t="s">
        <v>297</v>
      </c>
      <c r="AC558" s="568"/>
      <c r="AD558" s="568"/>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440</v>
      </c>
      <c r="AJ559" s="203"/>
      <c r="AK559" s="203"/>
      <c r="AL559" s="145"/>
      <c r="AM559" s="203" t="s">
        <v>436</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9"/>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8" t="s">
        <v>297</v>
      </c>
      <c r="AC563" s="568"/>
      <c r="AD563" s="568"/>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440</v>
      </c>
      <c r="AJ564" s="203"/>
      <c r="AK564" s="203"/>
      <c r="AL564" s="145"/>
      <c r="AM564" s="203" t="s">
        <v>432</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9"/>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8" t="s">
        <v>14</v>
      </c>
      <c r="AC568" s="568"/>
      <c r="AD568" s="568"/>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441</v>
      </c>
      <c r="AJ569" s="203"/>
      <c r="AK569" s="203"/>
      <c r="AL569" s="145"/>
      <c r="AM569" s="203" t="s">
        <v>432</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9"/>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8" t="s">
        <v>14</v>
      </c>
      <c r="AC573" s="568"/>
      <c r="AD573" s="568"/>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440</v>
      </c>
      <c r="AJ574" s="203"/>
      <c r="AK574" s="203"/>
      <c r="AL574" s="145"/>
      <c r="AM574" s="203" t="s">
        <v>432</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9"/>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8" t="s">
        <v>14</v>
      </c>
      <c r="AC578" s="568"/>
      <c r="AD578" s="568"/>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440</v>
      </c>
      <c r="AJ579" s="203"/>
      <c r="AK579" s="203"/>
      <c r="AL579" s="145"/>
      <c r="AM579" s="203" t="s">
        <v>432</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9"/>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8" t="s">
        <v>14</v>
      </c>
      <c r="AC583" s="568"/>
      <c r="AD583" s="568"/>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440</v>
      </c>
      <c r="AJ584" s="203"/>
      <c r="AK584" s="203"/>
      <c r="AL584" s="145"/>
      <c r="AM584" s="203" t="s">
        <v>436</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9"/>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8" t="s">
        <v>14</v>
      </c>
      <c r="AC588" s="568"/>
      <c r="AD588" s="568"/>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473</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467</v>
      </c>
      <c r="F592" s="161"/>
      <c r="G592" s="885" t="s">
        <v>326</v>
      </c>
      <c r="H592" s="109"/>
      <c r="I592" s="109"/>
      <c r="J592" s="886"/>
      <c r="K592" s="887"/>
      <c r="L592" s="887"/>
      <c r="M592" s="887"/>
      <c r="N592" s="887"/>
      <c r="O592" s="887"/>
      <c r="P592" s="887"/>
      <c r="Q592" s="887"/>
      <c r="R592" s="887"/>
      <c r="S592" s="887"/>
      <c r="T592" s="888"/>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89"/>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440</v>
      </c>
      <c r="AJ593" s="203"/>
      <c r="AK593" s="203"/>
      <c r="AL593" s="145"/>
      <c r="AM593" s="203" t="s">
        <v>432</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9"/>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8" t="s">
        <v>297</v>
      </c>
      <c r="AC597" s="568"/>
      <c r="AD597" s="568"/>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441</v>
      </c>
      <c r="AJ598" s="203"/>
      <c r="AK598" s="203"/>
      <c r="AL598" s="145"/>
      <c r="AM598" s="203" t="s">
        <v>437</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9"/>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8" t="s">
        <v>297</v>
      </c>
      <c r="AC602" s="568"/>
      <c r="AD602" s="568"/>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440</v>
      </c>
      <c r="AJ603" s="203"/>
      <c r="AK603" s="203"/>
      <c r="AL603" s="145"/>
      <c r="AM603" s="203" t="s">
        <v>432</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9"/>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8" t="s">
        <v>297</v>
      </c>
      <c r="AC607" s="568"/>
      <c r="AD607" s="568"/>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440</v>
      </c>
      <c r="AJ608" s="203"/>
      <c r="AK608" s="203"/>
      <c r="AL608" s="145"/>
      <c r="AM608" s="203" t="s">
        <v>432</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9"/>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8" t="s">
        <v>297</v>
      </c>
      <c r="AC612" s="568"/>
      <c r="AD612" s="568"/>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440</v>
      </c>
      <c r="AJ613" s="203"/>
      <c r="AK613" s="203"/>
      <c r="AL613" s="145"/>
      <c r="AM613" s="203" t="s">
        <v>436</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9"/>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8" t="s">
        <v>297</v>
      </c>
      <c r="AC617" s="568"/>
      <c r="AD617" s="568"/>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440</v>
      </c>
      <c r="AJ618" s="203"/>
      <c r="AK618" s="203"/>
      <c r="AL618" s="145"/>
      <c r="AM618" s="203" t="s">
        <v>436</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9"/>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8" t="s">
        <v>14</v>
      </c>
      <c r="AC622" s="568"/>
      <c r="AD622" s="568"/>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440</v>
      </c>
      <c r="AJ623" s="203"/>
      <c r="AK623" s="203"/>
      <c r="AL623" s="145"/>
      <c r="AM623" s="203" t="s">
        <v>437</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9"/>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8" t="s">
        <v>14</v>
      </c>
      <c r="AC627" s="568"/>
      <c r="AD627" s="568"/>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440</v>
      </c>
      <c r="AJ628" s="203"/>
      <c r="AK628" s="203"/>
      <c r="AL628" s="145"/>
      <c r="AM628" s="203" t="s">
        <v>436</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9"/>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8" t="s">
        <v>14</v>
      </c>
      <c r="AC632" s="568"/>
      <c r="AD632" s="568"/>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440</v>
      </c>
      <c r="AJ633" s="203"/>
      <c r="AK633" s="203"/>
      <c r="AL633" s="145"/>
      <c r="AM633" s="203" t="s">
        <v>432</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9"/>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8" t="s">
        <v>14</v>
      </c>
      <c r="AC637" s="568"/>
      <c r="AD637" s="568"/>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440</v>
      </c>
      <c r="AJ638" s="203"/>
      <c r="AK638" s="203"/>
      <c r="AL638" s="145"/>
      <c r="AM638" s="203" t="s">
        <v>436</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9"/>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8" t="s">
        <v>14</v>
      </c>
      <c r="AC642" s="568"/>
      <c r="AD642" s="568"/>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473</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468</v>
      </c>
      <c r="F646" s="161"/>
      <c r="G646" s="885" t="s">
        <v>326</v>
      </c>
      <c r="H646" s="109"/>
      <c r="I646" s="109"/>
      <c r="J646" s="886"/>
      <c r="K646" s="887"/>
      <c r="L646" s="887"/>
      <c r="M646" s="887"/>
      <c r="N646" s="887"/>
      <c r="O646" s="887"/>
      <c r="P646" s="887"/>
      <c r="Q646" s="887"/>
      <c r="R646" s="887"/>
      <c r="S646" s="887"/>
      <c r="T646" s="888"/>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89"/>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441</v>
      </c>
      <c r="AJ647" s="203"/>
      <c r="AK647" s="203"/>
      <c r="AL647" s="145"/>
      <c r="AM647" s="203" t="s">
        <v>432</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9"/>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8" t="s">
        <v>297</v>
      </c>
      <c r="AC651" s="568"/>
      <c r="AD651" s="568"/>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440</v>
      </c>
      <c r="AJ652" s="203"/>
      <c r="AK652" s="203"/>
      <c r="AL652" s="145"/>
      <c r="AM652" s="203" t="s">
        <v>432</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9"/>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8" t="s">
        <v>297</v>
      </c>
      <c r="AC656" s="568"/>
      <c r="AD656" s="568"/>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440</v>
      </c>
      <c r="AJ657" s="203"/>
      <c r="AK657" s="203"/>
      <c r="AL657" s="145"/>
      <c r="AM657" s="203" t="s">
        <v>436</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9"/>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8" t="s">
        <v>297</v>
      </c>
      <c r="AC661" s="568"/>
      <c r="AD661" s="568"/>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440</v>
      </c>
      <c r="AJ662" s="203"/>
      <c r="AK662" s="203"/>
      <c r="AL662" s="145"/>
      <c r="AM662" s="203" t="s">
        <v>432</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9"/>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8" t="s">
        <v>297</v>
      </c>
      <c r="AC666" s="568"/>
      <c r="AD666" s="568"/>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440</v>
      </c>
      <c r="AJ667" s="203"/>
      <c r="AK667" s="203"/>
      <c r="AL667" s="145"/>
      <c r="AM667" s="203" t="s">
        <v>432</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9"/>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8" t="s">
        <v>297</v>
      </c>
      <c r="AC671" s="568"/>
      <c r="AD671" s="568"/>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441</v>
      </c>
      <c r="AJ672" s="203"/>
      <c r="AK672" s="203"/>
      <c r="AL672" s="145"/>
      <c r="AM672" s="203" t="s">
        <v>432</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9"/>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8" t="s">
        <v>14</v>
      </c>
      <c r="AC676" s="568"/>
      <c r="AD676" s="568"/>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440</v>
      </c>
      <c r="AJ677" s="203"/>
      <c r="AK677" s="203"/>
      <c r="AL677" s="145"/>
      <c r="AM677" s="203" t="s">
        <v>438</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9"/>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8" t="s">
        <v>14</v>
      </c>
      <c r="AC681" s="568"/>
      <c r="AD681" s="568"/>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441</v>
      </c>
      <c r="AJ682" s="203"/>
      <c r="AK682" s="203"/>
      <c r="AL682" s="145"/>
      <c r="AM682" s="203" t="s">
        <v>436</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9"/>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8" t="s">
        <v>14</v>
      </c>
      <c r="AC686" s="568"/>
      <c r="AD686" s="568"/>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440</v>
      </c>
      <c r="AJ687" s="203"/>
      <c r="AK687" s="203"/>
      <c r="AL687" s="145"/>
      <c r="AM687" s="203" t="s">
        <v>432</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9"/>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8" t="s">
        <v>14</v>
      </c>
      <c r="AC691" s="568"/>
      <c r="AD691" s="568"/>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440</v>
      </c>
      <c r="AJ692" s="203"/>
      <c r="AK692" s="203"/>
      <c r="AL692" s="145"/>
      <c r="AM692" s="203" t="s">
        <v>437</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9"/>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8" t="s">
        <v>14</v>
      </c>
      <c r="AC696" s="568"/>
      <c r="AD696" s="568"/>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473</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50.25" customHeight="1" x14ac:dyDescent="0.15">
      <c r="A702" s="856" t="s">
        <v>258</v>
      </c>
      <c r="B702" s="857"/>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479</v>
      </c>
      <c r="AE702" s="332"/>
      <c r="AF702" s="332"/>
      <c r="AG702" s="371" t="s">
        <v>595</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81"/>
      <c r="AD703" s="314" t="s">
        <v>479</v>
      </c>
      <c r="AE703" s="315"/>
      <c r="AF703" s="315"/>
      <c r="AG703" s="87" t="s">
        <v>486</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15">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71" t="s">
        <v>479</v>
      </c>
      <c r="AE704" s="772"/>
      <c r="AF704" s="772"/>
      <c r="AG704" s="153" t="s">
        <v>487</v>
      </c>
      <c r="AH704" s="94"/>
      <c r="AI704" s="94"/>
      <c r="AJ704" s="94"/>
      <c r="AK704" s="94"/>
      <c r="AL704" s="94"/>
      <c r="AM704" s="94"/>
      <c r="AN704" s="94"/>
      <c r="AO704" s="94"/>
      <c r="AP704" s="94"/>
      <c r="AQ704" s="94"/>
      <c r="AR704" s="94"/>
      <c r="AS704" s="94"/>
      <c r="AT704" s="94"/>
      <c r="AU704" s="94"/>
      <c r="AV704" s="94"/>
      <c r="AW704" s="94"/>
      <c r="AX704" s="154"/>
    </row>
    <row r="705" spans="1:50" ht="39.950000000000003" customHeight="1" x14ac:dyDescent="0.15">
      <c r="A705" s="629" t="s">
        <v>38</v>
      </c>
      <c r="B705" s="630"/>
      <c r="C705" s="807" t="s">
        <v>40</v>
      </c>
      <c r="D705" s="808"/>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09"/>
      <c r="AD705" s="703" t="s">
        <v>479</v>
      </c>
      <c r="AE705" s="704"/>
      <c r="AF705" s="704"/>
      <c r="AG705" s="111" t="s">
        <v>596</v>
      </c>
      <c r="AH705" s="91"/>
      <c r="AI705" s="91"/>
      <c r="AJ705" s="91"/>
      <c r="AK705" s="91"/>
      <c r="AL705" s="91"/>
      <c r="AM705" s="91"/>
      <c r="AN705" s="91"/>
      <c r="AO705" s="91"/>
      <c r="AP705" s="91"/>
      <c r="AQ705" s="91"/>
      <c r="AR705" s="91"/>
      <c r="AS705" s="91"/>
      <c r="AT705" s="91"/>
      <c r="AU705" s="91"/>
      <c r="AV705" s="91"/>
      <c r="AW705" s="91"/>
      <c r="AX705" s="112"/>
    </row>
    <row r="706" spans="1:50" ht="39.950000000000003" customHeight="1" x14ac:dyDescent="0.15">
      <c r="A706" s="631"/>
      <c r="B706" s="632"/>
      <c r="C706" s="783"/>
      <c r="D706" s="784"/>
      <c r="E706" s="719" t="s">
        <v>419</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4" t="s">
        <v>488</v>
      </c>
      <c r="AE706" s="315"/>
      <c r="AF706" s="652"/>
      <c r="AG706" s="153"/>
      <c r="AH706" s="94"/>
      <c r="AI706" s="94"/>
      <c r="AJ706" s="94"/>
      <c r="AK706" s="94"/>
      <c r="AL706" s="94"/>
      <c r="AM706" s="94"/>
      <c r="AN706" s="94"/>
      <c r="AO706" s="94"/>
      <c r="AP706" s="94"/>
      <c r="AQ706" s="94"/>
      <c r="AR706" s="94"/>
      <c r="AS706" s="94"/>
      <c r="AT706" s="94"/>
      <c r="AU706" s="94"/>
      <c r="AV706" s="94"/>
      <c r="AW706" s="94"/>
      <c r="AX706" s="154"/>
    </row>
    <row r="707" spans="1:50" ht="39.950000000000003" customHeight="1" x14ac:dyDescent="0.15">
      <c r="A707" s="631"/>
      <c r="B707" s="632"/>
      <c r="C707" s="785"/>
      <c r="D707" s="786"/>
      <c r="E707" s="722" t="s">
        <v>360</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1" t="s">
        <v>488</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31"/>
      <c r="B708" s="633"/>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3" t="s">
        <v>479</v>
      </c>
      <c r="AE708" s="594"/>
      <c r="AF708" s="594"/>
      <c r="AG708" s="731" t="s">
        <v>489</v>
      </c>
      <c r="AH708" s="732"/>
      <c r="AI708" s="732"/>
      <c r="AJ708" s="732"/>
      <c r="AK708" s="732"/>
      <c r="AL708" s="732"/>
      <c r="AM708" s="732"/>
      <c r="AN708" s="732"/>
      <c r="AO708" s="732"/>
      <c r="AP708" s="732"/>
      <c r="AQ708" s="732"/>
      <c r="AR708" s="732"/>
      <c r="AS708" s="732"/>
      <c r="AT708" s="732"/>
      <c r="AU708" s="732"/>
      <c r="AV708" s="732"/>
      <c r="AW708" s="732"/>
      <c r="AX708" s="733"/>
    </row>
    <row r="709" spans="1:50" ht="66.75" customHeight="1" x14ac:dyDescent="0.15">
      <c r="A709" s="631"/>
      <c r="B709" s="633"/>
      <c r="C709" s="380" t="s">
        <v>261</v>
      </c>
      <c r="D709" s="381"/>
      <c r="E709" s="381"/>
      <c r="F709" s="381"/>
      <c r="G709" s="381"/>
      <c r="H709" s="381"/>
      <c r="I709" s="381"/>
      <c r="J709" s="381"/>
      <c r="K709" s="381"/>
      <c r="L709" s="381"/>
      <c r="M709" s="381"/>
      <c r="N709" s="381"/>
      <c r="O709" s="381"/>
      <c r="P709" s="381"/>
      <c r="Q709" s="381"/>
      <c r="R709" s="381"/>
      <c r="S709" s="381"/>
      <c r="T709" s="381"/>
      <c r="U709" s="381"/>
      <c r="V709" s="381"/>
      <c r="W709" s="381"/>
      <c r="X709" s="381"/>
      <c r="Y709" s="381"/>
      <c r="Z709" s="381"/>
      <c r="AA709" s="381"/>
      <c r="AB709" s="381"/>
      <c r="AC709" s="381"/>
      <c r="AD709" s="314" t="s">
        <v>479</v>
      </c>
      <c r="AE709" s="315"/>
      <c r="AF709" s="315"/>
      <c r="AG709" s="87" t="s">
        <v>490</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1"/>
      <c r="B710" s="633"/>
      <c r="C710" s="380" t="s">
        <v>37</v>
      </c>
      <c r="D710" s="381"/>
      <c r="E710" s="381"/>
      <c r="F710" s="381"/>
      <c r="G710" s="381"/>
      <c r="H710" s="381"/>
      <c r="I710" s="381"/>
      <c r="J710" s="381"/>
      <c r="K710" s="381"/>
      <c r="L710" s="381"/>
      <c r="M710" s="381"/>
      <c r="N710" s="381"/>
      <c r="O710" s="381"/>
      <c r="P710" s="381"/>
      <c r="Q710" s="381"/>
      <c r="R710" s="381"/>
      <c r="S710" s="381"/>
      <c r="T710" s="381"/>
      <c r="U710" s="381"/>
      <c r="V710" s="381"/>
      <c r="W710" s="381"/>
      <c r="X710" s="381"/>
      <c r="Y710" s="381"/>
      <c r="Z710" s="381"/>
      <c r="AA710" s="381"/>
      <c r="AB710" s="381"/>
      <c r="AC710" s="381"/>
      <c r="AD710" s="314" t="s">
        <v>491</v>
      </c>
      <c r="AE710" s="315"/>
      <c r="AF710" s="315"/>
      <c r="AG710" s="87" t="s">
        <v>492</v>
      </c>
      <c r="AH710" s="88"/>
      <c r="AI710" s="88"/>
      <c r="AJ710" s="88"/>
      <c r="AK710" s="88"/>
      <c r="AL710" s="88"/>
      <c r="AM710" s="88"/>
      <c r="AN710" s="88"/>
      <c r="AO710" s="88"/>
      <c r="AP710" s="88"/>
      <c r="AQ710" s="88"/>
      <c r="AR710" s="88"/>
      <c r="AS710" s="88"/>
      <c r="AT710" s="88"/>
      <c r="AU710" s="88"/>
      <c r="AV710" s="88"/>
      <c r="AW710" s="88"/>
      <c r="AX710" s="89"/>
    </row>
    <row r="711" spans="1:50" ht="34.5" customHeight="1" x14ac:dyDescent="0.15">
      <c r="A711" s="631"/>
      <c r="B711" s="633"/>
      <c r="C711" s="380" t="s">
        <v>42</v>
      </c>
      <c r="D711" s="381"/>
      <c r="E711" s="381"/>
      <c r="F711" s="381"/>
      <c r="G711" s="381"/>
      <c r="H711" s="381"/>
      <c r="I711" s="381"/>
      <c r="J711" s="381"/>
      <c r="K711" s="381"/>
      <c r="L711" s="381"/>
      <c r="M711" s="381"/>
      <c r="N711" s="381"/>
      <c r="O711" s="381"/>
      <c r="P711" s="381"/>
      <c r="Q711" s="381"/>
      <c r="R711" s="381"/>
      <c r="S711" s="381"/>
      <c r="T711" s="381"/>
      <c r="U711" s="381"/>
      <c r="V711" s="381"/>
      <c r="W711" s="381"/>
      <c r="X711" s="381"/>
      <c r="Y711" s="381"/>
      <c r="Z711" s="381"/>
      <c r="AA711" s="381"/>
      <c r="AB711" s="381"/>
      <c r="AC711" s="602"/>
      <c r="AD711" s="314" t="s">
        <v>479</v>
      </c>
      <c r="AE711" s="315"/>
      <c r="AF711" s="315"/>
      <c r="AG711" s="87" t="s">
        <v>493</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1"/>
      <c r="B712" s="633"/>
      <c r="C712" s="380" t="s">
        <v>386</v>
      </c>
      <c r="D712" s="381"/>
      <c r="E712" s="381"/>
      <c r="F712" s="381"/>
      <c r="G712" s="381"/>
      <c r="H712" s="381"/>
      <c r="I712" s="381"/>
      <c r="J712" s="381"/>
      <c r="K712" s="381"/>
      <c r="L712" s="381"/>
      <c r="M712" s="381"/>
      <c r="N712" s="381"/>
      <c r="O712" s="381"/>
      <c r="P712" s="381"/>
      <c r="Q712" s="381"/>
      <c r="R712" s="381"/>
      <c r="S712" s="381"/>
      <c r="T712" s="381"/>
      <c r="U712" s="381"/>
      <c r="V712" s="381"/>
      <c r="W712" s="381"/>
      <c r="X712" s="381"/>
      <c r="Y712" s="381"/>
      <c r="Z712" s="381"/>
      <c r="AA712" s="381"/>
      <c r="AB712" s="381"/>
      <c r="AC712" s="602"/>
      <c r="AD712" s="771" t="s">
        <v>491</v>
      </c>
      <c r="AE712" s="772"/>
      <c r="AF712" s="772"/>
      <c r="AG712" s="87" t="s">
        <v>492</v>
      </c>
      <c r="AH712" s="88"/>
      <c r="AI712" s="88"/>
      <c r="AJ712" s="88"/>
      <c r="AK712" s="88"/>
      <c r="AL712" s="88"/>
      <c r="AM712" s="88"/>
      <c r="AN712" s="88"/>
      <c r="AO712" s="88"/>
      <c r="AP712" s="88"/>
      <c r="AQ712" s="88"/>
      <c r="AR712" s="88"/>
      <c r="AS712" s="88"/>
      <c r="AT712" s="88"/>
      <c r="AU712" s="88"/>
      <c r="AV712" s="88"/>
      <c r="AW712" s="88"/>
      <c r="AX712" s="89"/>
    </row>
    <row r="713" spans="1:50" ht="26.25" customHeight="1" x14ac:dyDescent="0.15">
      <c r="A713" s="631"/>
      <c r="B713" s="633"/>
      <c r="C713" s="934" t="s">
        <v>387</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4" t="s">
        <v>491</v>
      </c>
      <c r="AE713" s="315"/>
      <c r="AF713" s="652"/>
      <c r="AG713" s="87" t="s">
        <v>492</v>
      </c>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4"/>
      <c r="B714" s="635"/>
      <c r="C714" s="636" t="s">
        <v>363</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6" t="s">
        <v>491</v>
      </c>
      <c r="AE714" s="797"/>
      <c r="AF714" s="798"/>
      <c r="AG714" s="725" t="s">
        <v>494</v>
      </c>
      <c r="AH714" s="726"/>
      <c r="AI714" s="726"/>
      <c r="AJ714" s="726"/>
      <c r="AK714" s="726"/>
      <c r="AL714" s="726"/>
      <c r="AM714" s="726"/>
      <c r="AN714" s="726"/>
      <c r="AO714" s="726"/>
      <c r="AP714" s="726"/>
      <c r="AQ714" s="726"/>
      <c r="AR714" s="726"/>
      <c r="AS714" s="726"/>
      <c r="AT714" s="726"/>
      <c r="AU714" s="726"/>
      <c r="AV714" s="726"/>
      <c r="AW714" s="726"/>
      <c r="AX714" s="727"/>
    </row>
    <row r="715" spans="1:50" ht="54.75" customHeight="1" x14ac:dyDescent="0.15">
      <c r="A715" s="629" t="s">
        <v>39</v>
      </c>
      <c r="B715" s="773"/>
      <c r="C715" s="774" t="s">
        <v>364</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479</v>
      </c>
      <c r="AE715" s="594"/>
      <c r="AF715" s="645"/>
      <c r="AG715" s="731" t="s">
        <v>606</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491</v>
      </c>
      <c r="AE716" s="616"/>
      <c r="AF716" s="616"/>
      <c r="AG716" s="87" t="s">
        <v>495</v>
      </c>
      <c r="AH716" s="88"/>
      <c r="AI716" s="88"/>
      <c r="AJ716" s="88"/>
      <c r="AK716" s="88"/>
      <c r="AL716" s="88"/>
      <c r="AM716" s="88"/>
      <c r="AN716" s="88"/>
      <c r="AO716" s="88"/>
      <c r="AP716" s="88"/>
      <c r="AQ716" s="88"/>
      <c r="AR716" s="88"/>
      <c r="AS716" s="88"/>
      <c r="AT716" s="88"/>
      <c r="AU716" s="88"/>
      <c r="AV716" s="88"/>
      <c r="AW716" s="88"/>
      <c r="AX716" s="89"/>
    </row>
    <row r="717" spans="1:50" ht="77.25" customHeight="1" x14ac:dyDescent="0.15">
      <c r="A717" s="631"/>
      <c r="B717" s="633"/>
      <c r="C717" s="380" t="s">
        <v>317</v>
      </c>
      <c r="D717" s="381"/>
      <c r="E717" s="381"/>
      <c r="F717" s="381"/>
      <c r="G717" s="381"/>
      <c r="H717" s="381"/>
      <c r="I717" s="381"/>
      <c r="J717" s="381"/>
      <c r="K717" s="381"/>
      <c r="L717" s="381"/>
      <c r="M717" s="381"/>
      <c r="N717" s="381"/>
      <c r="O717" s="381"/>
      <c r="P717" s="381"/>
      <c r="Q717" s="381"/>
      <c r="R717" s="381"/>
      <c r="S717" s="381"/>
      <c r="T717" s="381"/>
      <c r="U717" s="381"/>
      <c r="V717" s="381"/>
      <c r="W717" s="381"/>
      <c r="X717" s="381"/>
      <c r="Y717" s="381"/>
      <c r="Z717" s="381"/>
      <c r="AA717" s="381"/>
      <c r="AB717" s="381"/>
      <c r="AC717" s="381"/>
      <c r="AD717" s="314" t="s">
        <v>479</v>
      </c>
      <c r="AE717" s="315"/>
      <c r="AF717" s="315"/>
      <c r="AG717" s="87" t="s">
        <v>607</v>
      </c>
      <c r="AH717" s="88"/>
      <c r="AI717" s="88"/>
      <c r="AJ717" s="88"/>
      <c r="AK717" s="88"/>
      <c r="AL717" s="88"/>
      <c r="AM717" s="88"/>
      <c r="AN717" s="88"/>
      <c r="AO717" s="88"/>
      <c r="AP717" s="88"/>
      <c r="AQ717" s="88"/>
      <c r="AR717" s="88"/>
      <c r="AS717" s="88"/>
      <c r="AT717" s="88"/>
      <c r="AU717" s="88"/>
      <c r="AV717" s="88"/>
      <c r="AW717" s="88"/>
      <c r="AX717" s="89"/>
    </row>
    <row r="718" spans="1:50" ht="86.25" customHeight="1" x14ac:dyDescent="0.15">
      <c r="A718" s="634"/>
      <c r="B718" s="635"/>
      <c r="C718" s="380" t="s">
        <v>43</v>
      </c>
      <c r="D718" s="381"/>
      <c r="E718" s="381"/>
      <c r="F718" s="381"/>
      <c r="G718" s="381"/>
      <c r="H718" s="381"/>
      <c r="I718" s="381"/>
      <c r="J718" s="381"/>
      <c r="K718" s="381"/>
      <c r="L718" s="381"/>
      <c r="M718" s="381"/>
      <c r="N718" s="381"/>
      <c r="O718" s="381"/>
      <c r="P718" s="381"/>
      <c r="Q718" s="381"/>
      <c r="R718" s="381"/>
      <c r="S718" s="381"/>
      <c r="T718" s="381"/>
      <c r="U718" s="381"/>
      <c r="V718" s="381"/>
      <c r="W718" s="381"/>
      <c r="X718" s="381"/>
      <c r="Y718" s="381"/>
      <c r="Z718" s="381"/>
      <c r="AA718" s="381"/>
      <c r="AB718" s="381"/>
      <c r="AC718" s="381"/>
      <c r="AD718" s="314" t="s">
        <v>479</v>
      </c>
      <c r="AE718" s="315"/>
      <c r="AF718" s="315"/>
      <c r="AG718" s="113" t="s">
        <v>600</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5" t="s">
        <v>57</v>
      </c>
      <c r="B719" s="766"/>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c r="AE719" s="594"/>
      <c r="AF719" s="594"/>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7"/>
      <c r="B720" s="768"/>
      <c r="C720" s="288" t="s">
        <v>379</v>
      </c>
      <c r="D720" s="286"/>
      <c r="E720" s="286"/>
      <c r="F720" s="289"/>
      <c r="G720" s="285" t="s">
        <v>380</v>
      </c>
      <c r="H720" s="286"/>
      <c r="I720" s="286"/>
      <c r="J720" s="286"/>
      <c r="K720" s="286"/>
      <c r="L720" s="286"/>
      <c r="M720" s="286"/>
      <c r="N720" s="285" t="s">
        <v>383</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7"/>
      <c r="B721" s="768"/>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7"/>
      <c r="B722" s="768"/>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7"/>
      <c r="B723" s="768"/>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7"/>
      <c r="B724" s="768"/>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9"/>
      <c r="B725" s="770"/>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99" customHeight="1" x14ac:dyDescent="0.15">
      <c r="A726" s="629" t="s">
        <v>47</v>
      </c>
      <c r="B726" s="791"/>
      <c r="C726" s="801" t="s">
        <v>52</v>
      </c>
      <c r="D726" s="823"/>
      <c r="E726" s="823"/>
      <c r="F726" s="824"/>
      <c r="G726" s="566" t="s">
        <v>608</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67.5" customHeight="1" thickBot="1" x14ac:dyDescent="0.2">
      <c r="A727" s="792"/>
      <c r="B727" s="793"/>
      <c r="C727" s="737" t="s">
        <v>56</v>
      </c>
      <c r="D727" s="738"/>
      <c r="E727" s="738"/>
      <c r="F727" s="739"/>
      <c r="G727" s="564" t="s">
        <v>592</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x14ac:dyDescent="0.2">
      <c r="A729" s="623" t="s">
        <v>589</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x14ac:dyDescent="0.2">
      <c r="A731" s="788" t="s">
        <v>256</v>
      </c>
      <c r="B731" s="789"/>
      <c r="C731" s="789"/>
      <c r="D731" s="789"/>
      <c r="E731" s="790"/>
      <c r="F731" s="718" t="s">
        <v>612</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x14ac:dyDescent="0.2">
      <c r="A733" s="662" t="s">
        <v>256</v>
      </c>
      <c r="B733" s="663"/>
      <c r="C733" s="663"/>
      <c r="D733" s="663"/>
      <c r="E733" s="664"/>
      <c r="F733" s="626" t="s">
        <v>614</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67.5" customHeight="1" thickBot="1" x14ac:dyDescent="0.2">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15">
      <c r="A736" s="639" t="s">
        <v>392</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77" t="s">
        <v>462</v>
      </c>
      <c r="B737" s="196"/>
      <c r="C737" s="196"/>
      <c r="D737" s="197"/>
      <c r="E737" s="976" t="s">
        <v>496</v>
      </c>
      <c r="F737" s="976"/>
      <c r="G737" s="976"/>
      <c r="H737" s="976"/>
      <c r="I737" s="976"/>
      <c r="J737" s="976"/>
      <c r="K737" s="976"/>
      <c r="L737" s="976"/>
      <c r="M737" s="976"/>
      <c r="N737" s="351" t="s">
        <v>455</v>
      </c>
      <c r="O737" s="351"/>
      <c r="P737" s="351"/>
      <c r="Q737" s="351"/>
      <c r="R737" s="976" t="s">
        <v>497</v>
      </c>
      <c r="S737" s="976"/>
      <c r="T737" s="976"/>
      <c r="U737" s="976"/>
      <c r="V737" s="976"/>
      <c r="W737" s="976"/>
      <c r="X737" s="976"/>
      <c r="Y737" s="976"/>
      <c r="Z737" s="976"/>
      <c r="AA737" s="351" t="s">
        <v>454</v>
      </c>
      <c r="AB737" s="351"/>
      <c r="AC737" s="351"/>
      <c r="AD737" s="351"/>
      <c r="AE737" s="976" t="s">
        <v>497</v>
      </c>
      <c r="AF737" s="976"/>
      <c r="AG737" s="976"/>
      <c r="AH737" s="976"/>
      <c r="AI737" s="976"/>
      <c r="AJ737" s="976"/>
      <c r="AK737" s="976"/>
      <c r="AL737" s="976"/>
      <c r="AM737" s="976"/>
      <c r="AN737" s="351" t="s">
        <v>453</v>
      </c>
      <c r="AO737" s="351"/>
      <c r="AP737" s="351"/>
      <c r="AQ737" s="351"/>
      <c r="AR737" s="968" t="s">
        <v>497</v>
      </c>
      <c r="AS737" s="969"/>
      <c r="AT737" s="969"/>
      <c r="AU737" s="969"/>
      <c r="AV737" s="969"/>
      <c r="AW737" s="969"/>
      <c r="AX737" s="970"/>
      <c r="AY737" s="75"/>
      <c r="AZ737" s="75"/>
    </row>
    <row r="738" spans="1:52" ht="24.75" customHeight="1" x14ac:dyDescent="0.15">
      <c r="A738" s="977" t="s">
        <v>452</v>
      </c>
      <c r="B738" s="196"/>
      <c r="C738" s="196"/>
      <c r="D738" s="197"/>
      <c r="E738" s="976" t="s">
        <v>498</v>
      </c>
      <c r="F738" s="976"/>
      <c r="G738" s="976"/>
      <c r="H738" s="976"/>
      <c r="I738" s="976"/>
      <c r="J738" s="976"/>
      <c r="K738" s="976"/>
      <c r="L738" s="976"/>
      <c r="M738" s="976"/>
      <c r="N738" s="351" t="s">
        <v>451</v>
      </c>
      <c r="O738" s="351"/>
      <c r="P738" s="351"/>
      <c r="Q738" s="351"/>
      <c r="R738" s="976" t="s">
        <v>499</v>
      </c>
      <c r="S738" s="976"/>
      <c r="T738" s="976"/>
      <c r="U738" s="976"/>
      <c r="V738" s="976"/>
      <c r="W738" s="976"/>
      <c r="X738" s="976"/>
      <c r="Y738" s="976"/>
      <c r="Z738" s="976"/>
      <c r="AA738" s="351" t="s">
        <v>450</v>
      </c>
      <c r="AB738" s="351"/>
      <c r="AC738" s="351"/>
      <c r="AD738" s="351"/>
      <c r="AE738" s="976" t="s">
        <v>499</v>
      </c>
      <c r="AF738" s="976"/>
      <c r="AG738" s="976"/>
      <c r="AH738" s="976"/>
      <c r="AI738" s="976"/>
      <c r="AJ738" s="976"/>
      <c r="AK738" s="976"/>
      <c r="AL738" s="976"/>
      <c r="AM738" s="976"/>
      <c r="AN738" s="351" t="s">
        <v>446</v>
      </c>
      <c r="AO738" s="351"/>
      <c r="AP738" s="351"/>
      <c r="AQ738" s="351"/>
      <c r="AR738" s="968" t="s">
        <v>500</v>
      </c>
      <c r="AS738" s="969"/>
      <c r="AT738" s="969"/>
      <c r="AU738" s="969"/>
      <c r="AV738" s="969"/>
      <c r="AW738" s="969"/>
      <c r="AX738" s="970"/>
    </row>
    <row r="739" spans="1:52" ht="24.75" customHeight="1" thickBot="1" x14ac:dyDescent="0.2">
      <c r="A739" s="978" t="s">
        <v>442</v>
      </c>
      <c r="B739" s="979"/>
      <c r="C739" s="979"/>
      <c r="D739" s="980"/>
      <c r="E739" s="981" t="s">
        <v>474</v>
      </c>
      <c r="F739" s="971"/>
      <c r="G739" s="971"/>
      <c r="H739" s="79" t="str">
        <f>IF(E739="", "", "(")</f>
        <v>(</v>
      </c>
      <c r="I739" s="971"/>
      <c r="J739" s="971"/>
      <c r="K739" s="79" t="str">
        <f>IF(OR(I739="　", I739=""), "", "-")</f>
        <v/>
      </c>
      <c r="L739" s="972">
        <v>1</v>
      </c>
      <c r="M739" s="972"/>
      <c r="N739" s="80" t="str">
        <f>IF(O739="", "", "-")</f>
        <v/>
      </c>
      <c r="O739" s="81"/>
      <c r="P739" s="80" t="str">
        <f>IF(E739="", "", ")")</f>
        <v>)</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x14ac:dyDescent="0.15">
      <c r="A740" s="603" t="s">
        <v>422</v>
      </c>
      <c r="B740" s="604"/>
      <c r="C740" s="604"/>
      <c r="D740" s="604"/>
      <c r="E740" s="604"/>
      <c r="F740" s="605"/>
      <c r="G740" s="76" t="s">
        <v>443</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7" t="s">
        <v>424</v>
      </c>
      <c r="B779" s="618"/>
      <c r="C779" s="618"/>
      <c r="D779" s="618"/>
      <c r="E779" s="618"/>
      <c r="F779" s="619"/>
      <c r="G779" s="584" t="s">
        <v>501</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537</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2"/>
    </row>
    <row r="780" spans="1:50" ht="24.75" customHeight="1" x14ac:dyDescent="0.15">
      <c r="A780" s="620"/>
      <c r="B780" s="621"/>
      <c r="C780" s="621"/>
      <c r="D780" s="621"/>
      <c r="E780" s="621"/>
      <c r="F780" s="622"/>
      <c r="G780" s="801"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7"/>
      <c r="AC780" s="801"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24.75" customHeight="1" x14ac:dyDescent="0.15">
      <c r="A781" s="620"/>
      <c r="B781" s="621"/>
      <c r="C781" s="621"/>
      <c r="D781" s="621"/>
      <c r="E781" s="621"/>
      <c r="F781" s="622"/>
      <c r="G781" s="659" t="s">
        <v>502</v>
      </c>
      <c r="H781" s="660"/>
      <c r="I781" s="660"/>
      <c r="J781" s="660"/>
      <c r="K781" s="661"/>
      <c r="L781" s="653" t="s">
        <v>503</v>
      </c>
      <c r="M781" s="654"/>
      <c r="N781" s="654"/>
      <c r="O781" s="654"/>
      <c r="P781" s="654"/>
      <c r="Q781" s="654"/>
      <c r="R781" s="654"/>
      <c r="S781" s="654"/>
      <c r="T781" s="654"/>
      <c r="U781" s="654"/>
      <c r="V781" s="654"/>
      <c r="W781" s="654"/>
      <c r="X781" s="655"/>
      <c r="Y781" s="377">
        <v>17</v>
      </c>
      <c r="Z781" s="378"/>
      <c r="AA781" s="378"/>
      <c r="AB781" s="794"/>
      <c r="AC781" s="659" t="s">
        <v>535</v>
      </c>
      <c r="AD781" s="660"/>
      <c r="AE781" s="660"/>
      <c r="AF781" s="660"/>
      <c r="AG781" s="661"/>
      <c r="AH781" s="653" t="s">
        <v>536</v>
      </c>
      <c r="AI781" s="654"/>
      <c r="AJ781" s="654"/>
      <c r="AK781" s="654"/>
      <c r="AL781" s="654"/>
      <c r="AM781" s="654"/>
      <c r="AN781" s="654"/>
      <c r="AO781" s="654"/>
      <c r="AP781" s="654"/>
      <c r="AQ781" s="654"/>
      <c r="AR781" s="654"/>
      <c r="AS781" s="654"/>
      <c r="AT781" s="655"/>
      <c r="AU781" s="377">
        <v>24</v>
      </c>
      <c r="AV781" s="378"/>
      <c r="AW781" s="378"/>
      <c r="AX781" s="379"/>
    </row>
    <row r="782" spans="1:50" ht="24.75" customHeight="1" x14ac:dyDescent="0.15">
      <c r="A782" s="620"/>
      <c r="B782" s="621"/>
      <c r="C782" s="621"/>
      <c r="D782" s="621"/>
      <c r="E782" s="621"/>
      <c r="F782" s="622"/>
      <c r="G782" s="595"/>
      <c r="H782" s="596"/>
      <c r="I782" s="596"/>
      <c r="J782" s="596"/>
      <c r="K782" s="597"/>
      <c r="L782" s="587"/>
      <c r="M782" s="588"/>
      <c r="N782" s="588"/>
      <c r="O782" s="588"/>
      <c r="P782" s="588"/>
      <c r="Q782" s="588"/>
      <c r="R782" s="588"/>
      <c r="S782" s="588"/>
      <c r="T782" s="588"/>
      <c r="U782" s="588"/>
      <c r="V782" s="588"/>
      <c r="W782" s="588"/>
      <c r="X782" s="589"/>
      <c r="Y782" s="590"/>
      <c r="Z782" s="591"/>
      <c r="AA782" s="591"/>
      <c r="AB782" s="601"/>
      <c r="AC782" s="595" t="s">
        <v>535</v>
      </c>
      <c r="AD782" s="596"/>
      <c r="AE782" s="596"/>
      <c r="AF782" s="596"/>
      <c r="AG782" s="597"/>
      <c r="AH782" s="587" t="s">
        <v>541</v>
      </c>
      <c r="AI782" s="588"/>
      <c r="AJ782" s="588"/>
      <c r="AK782" s="588"/>
      <c r="AL782" s="588"/>
      <c r="AM782" s="588"/>
      <c r="AN782" s="588"/>
      <c r="AO782" s="588"/>
      <c r="AP782" s="588"/>
      <c r="AQ782" s="588"/>
      <c r="AR782" s="588"/>
      <c r="AS782" s="588"/>
      <c r="AT782" s="589"/>
      <c r="AU782" s="590">
        <v>9</v>
      </c>
      <c r="AV782" s="591"/>
      <c r="AW782" s="591"/>
      <c r="AX782" s="592"/>
    </row>
    <row r="783" spans="1:50" ht="24.75" customHeight="1" x14ac:dyDescent="0.15">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t="s">
        <v>539</v>
      </c>
      <c r="AD783" s="596"/>
      <c r="AE783" s="596"/>
      <c r="AF783" s="596"/>
      <c r="AG783" s="597"/>
      <c r="AH783" s="587" t="s">
        <v>571</v>
      </c>
      <c r="AI783" s="588"/>
      <c r="AJ783" s="588"/>
      <c r="AK783" s="588"/>
      <c r="AL783" s="588"/>
      <c r="AM783" s="588"/>
      <c r="AN783" s="588"/>
      <c r="AO783" s="588"/>
      <c r="AP783" s="588"/>
      <c r="AQ783" s="588"/>
      <c r="AR783" s="588"/>
      <c r="AS783" s="588"/>
      <c r="AT783" s="589"/>
      <c r="AU783" s="590">
        <v>5</v>
      </c>
      <c r="AV783" s="591"/>
      <c r="AW783" s="591"/>
      <c r="AX783" s="592"/>
    </row>
    <row r="784" spans="1:50" ht="36.75"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t="s">
        <v>539</v>
      </c>
      <c r="AD784" s="596"/>
      <c r="AE784" s="596"/>
      <c r="AF784" s="596"/>
      <c r="AG784" s="597"/>
      <c r="AH784" s="587" t="s">
        <v>572</v>
      </c>
      <c r="AI784" s="588"/>
      <c r="AJ784" s="588"/>
      <c r="AK784" s="588"/>
      <c r="AL784" s="588"/>
      <c r="AM784" s="588"/>
      <c r="AN784" s="588"/>
      <c r="AO784" s="588"/>
      <c r="AP784" s="588"/>
      <c r="AQ784" s="588"/>
      <c r="AR784" s="588"/>
      <c r="AS784" s="588"/>
      <c r="AT784" s="589"/>
      <c r="AU784" s="590">
        <v>3</v>
      </c>
      <c r="AV784" s="591"/>
      <c r="AW784" s="591"/>
      <c r="AX784" s="592"/>
    </row>
    <row r="785" spans="1:50" ht="24.75" hidden="1"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hidden="1"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hidden="1"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hidden="1"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hidden="1"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hidden="1"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thickBot="1" x14ac:dyDescent="0.2">
      <c r="A791" s="620"/>
      <c r="B791" s="621"/>
      <c r="C791" s="621"/>
      <c r="D791" s="621"/>
      <c r="E791" s="621"/>
      <c r="F791" s="622"/>
      <c r="G791" s="812" t="s">
        <v>20</v>
      </c>
      <c r="H791" s="813"/>
      <c r="I791" s="813"/>
      <c r="J791" s="813"/>
      <c r="K791" s="813"/>
      <c r="L791" s="814"/>
      <c r="M791" s="815"/>
      <c r="N791" s="815"/>
      <c r="O791" s="815"/>
      <c r="P791" s="815"/>
      <c r="Q791" s="815"/>
      <c r="R791" s="815"/>
      <c r="S791" s="815"/>
      <c r="T791" s="815"/>
      <c r="U791" s="815"/>
      <c r="V791" s="815"/>
      <c r="W791" s="815"/>
      <c r="X791" s="816"/>
      <c r="Y791" s="817">
        <f>SUM(Y781:AB790)</f>
        <v>17</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41</v>
      </c>
      <c r="AV791" s="818"/>
      <c r="AW791" s="818"/>
      <c r="AX791" s="820"/>
    </row>
    <row r="792" spans="1:50" ht="24.75" customHeight="1" x14ac:dyDescent="0.15">
      <c r="A792" s="620"/>
      <c r="B792" s="621"/>
      <c r="C792" s="621"/>
      <c r="D792" s="621"/>
      <c r="E792" s="621"/>
      <c r="F792" s="622"/>
      <c r="G792" s="584" t="s">
        <v>565</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504</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2"/>
    </row>
    <row r="793" spans="1:50" ht="24.75" customHeight="1" x14ac:dyDescent="0.15">
      <c r="A793" s="620"/>
      <c r="B793" s="621"/>
      <c r="C793" s="621"/>
      <c r="D793" s="621"/>
      <c r="E793" s="621"/>
      <c r="F793" s="622"/>
      <c r="G793" s="801"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7"/>
      <c r="AC793" s="801"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customHeight="1" x14ac:dyDescent="0.15">
      <c r="A794" s="620"/>
      <c r="B794" s="621"/>
      <c r="C794" s="621"/>
      <c r="D794" s="621"/>
      <c r="E794" s="621"/>
      <c r="F794" s="622"/>
      <c r="G794" s="659" t="s">
        <v>567</v>
      </c>
      <c r="H794" s="660"/>
      <c r="I794" s="660"/>
      <c r="J794" s="660"/>
      <c r="K794" s="661"/>
      <c r="L794" s="653" t="s">
        <v>566</v>
      </c>
      <c r="M794" s="654"/>
      <c r="N794" s="654"/>
      <c r="O794" s="654"/>
      <c r="P794" s="654"/>
      <c r="Q794" s="654"/>
      <c r="R794" s="654"/>
      <c r="S794" s="654"/>
      <c r="T794" s="654"/>
      <c r="U794" s="654"/>
      <c r="V794" s="654"/>
      <c r="W794" s="654"/>
      <c r="X794" s="655"/>
      <c r="Y794" s="377">
        <v>1</v>
      </c>
      <c r="Z794" s="378"/>
      <c r="AA794" s="378"/>
      <c r="AB794" s="794"/>
      <c r="AC794" s="659" t="s">
        <v>502</v>
      </c>
      <c r="AD794" s="660"/>
      <c r="AE794" s="660"/>
      <c r="AF794" s="660"/>
      <c r="AG794" s="661"/>
      <c r="AH794" s="653" t="s">
        <v>505</v>
      </c>
      <c r="AI794" s="654"/>
      <c r="AJ794" s="654"/>
      <c r="AK794" s="654"/>
      <c r="AL794" s="654"/>
      <c r="AM794" s="654"/>
      <c r="AN794" s="654"/>
      <c r="AO794" s="654"/>
      <c r="AP794" s="654"/>
      <c r="AQ794" s="654"/>
      <c r="AR794" s="654"/>
      <c r="AS794" s="654"/>
      <c r="AT794" s="655"/>
      <c r="AU794" s="377">
        <v>3</v>
      </c>
      <c r="AV794" s="378"/>
      <c r="AW794" s="378"/>
      <c r="AX794" s="379"/>
    </row>
    <row r="795" spans="1:50" ht="24.75" hidden="1" customHeight="1" x14ac:dyDescent="0.15">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customHeight="1" thickBot="1" x14ac:dyDescent="0.2">
      <c r="A804" s="620"/>
      <c r="B804" s="621"/>
      <c r="C804" s="621"/>
      <c r="D804" s="621"/>
      <c r="E804" s="621"/>
      <c r="F804" s="622"/>
      <c r="G804" s="812" t="s">
        <v>20</v>
      </c>
      <c r="H804" s="813"/>
      <c r="I804" s="813"/>
      <c r="J804" s="813"/>
      <c r="K804" s="813"/>
      <c r="L804" s="814"/>
      <c r="M804" s="815"/>
      <c r="N804" s="815"/>
      <c r="O804" s="815"/>
      <c r="P804" s="815"/>
      <c r="Q804" s="815"/>
      <c r="R804" s="815"/>
      <c r="S804" s="815"/>
      <c r="T804" s="815"/>
      <c r="U804" s="815"/>
      <c r="V804" s="815"/>
      <c r="W804" s="815"/>
      <c r="X804" s="816"/>
      <c r="Y804" s="817">
        <f>SUM(Y794:AB803)</f>
        <v>1</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3</v>
      </c>
      <c r="AV804" s="818"/>
      <c r="AW804" s="818"/>
      <c r="AX804" s="820"/>
    </row>
    <row r="805" spans="1:50" ht="24.75" customHeight="1" x14ac:dyDescent="0.15">
      <c r="A805" s="620"/>
      <c r="B805" s="621"/>
      <c r="C805" s="621"/>
      <c r="D805" s="621"/>
      <c r="E805" s="621"/>
      <c r="F805" s="622"/>
      <c r="G805" s="584" t="s">
        <v>506</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509</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82"/>
    </row>
    <row r="806" spans="1:50" ht="24.75" customHeight="1" x14ac:dyDescent="0.15">
      <c r="A806" s="620"/>
      <c r="B806" s="621"/>
      <c r="C806" s="621"/>
      <c r="D806" s="621"/>
      <c r="E806" s="621"/>
      <c r="F806" s="622"/>
      <c r="G806" s="801"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7"/>
      <c r="AC806" s="801"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customHeight="1" x14ac:dyDescent="0.15">
      <c r="A807" s="620"/>
      <c r="B807" s="621"/>
      <c r="C807" s="621"/>
      <c r="D807" s="621"/>
      <c r="E807" s="621"/>
      <c r="F807" s="622"/>
      <c r="G807" s="659" t="s">
        <v>507</v>
      </c>
      <c r="H807" s="660"/>
      <c r="I807" s="660"/>
      <c r="J807" s="660"/>
      <c r="K807" s="661"/>
      <c r="L807" s="653" t="s">
        <v>508</v>
      </c>
      <c r="M807" s="654"/>
      <c r="N807" s="654"/>
      <c r="O807" s="654"/>
      <c r="P807" s="654"/>
      <c r="Q807" s="654"/>
      <c r="R807" s="654"/>
      <c r="S807" s="654"/>
      <c r="T807" s="654"/>
      <c r="U807" s="654"/>
      <c r="V807" s="654"/>
      <c r="W807" s="654"/>
      <c r="X807" s="655"/>
      <c r="Y807" s="377">
        <v>1</v>
      </c>
      <c r="Z807" s="378"/>
      <c r="AA807" s="378"/>
      <c r="AB807" s="794"/>
      <c r="AC807" s="659" t="s">
        <v>502</v>
      </c>
      <c r="AD807" s="660"/>
      <c r="AE807" s="660"/>
      <c r="AF807" s="660"/>
      <c r="AG807" s="661"/>
      <c r="AH807" s="653" t="s">
        <v>503</v>
      </c>
      <c r="AI807" s="654"/>
      <c r="AJ807" s="654"/>
      <c r="AK807" s="654"/>
      <c r="AL807" s="654"/>
      <c r="AM807" s="654"/>
      <c r="AN807" s="654"/>
      <c r="AO807" s="654"/>
      <c r="AP807" s="654"/>
      <c r="AQ807" s="654"/>
      <c r="AR807" s="654"/>
      <c r="AS807" s="654"/>
      <c r="AT807" s="655"/>
      <c r="AU807" s="377">
        <v>1</v>
      </c>
      <c r="AV807" s="378"/>
      <c r="AW807" s="378"/>
      <c r="AX807" s="379"/>
    </row>
    <row r="808" spans="1:50" ht="24.75" hidden="1"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customHeight="1" thickBot="1" x14ac:dyDescent="0.2">
      <c r="A817" s="620"/>
      <c r="B817" s="621"/>
      <c r="C817" s="621"/>
      <c r="D817" s="621"/>
      <c r="E817" s="621"/>
      <c r="F817" s="622"/>
      <c r="G817" s="812" t="s">
        <v>20</v>
      </c>
      <c r="H817" s="813"/>
      <c r="I817" s="813"/>
      <c r="J817" s="813"/>
      <c r="K817" s="813"/>
      <c r="L817" s="814"/>
      <c r="M817" s="815"/>
      <c r="N817" s="815"/>
      <c r="O817" s="815"/>
      <c r="P817" s="815"/>
      <c r="Q817" s="815"/>
      <c r="R817" s="815"/>
      <c r="S817" s="815"/>
      <c r="T817" s="815"/>
      <c r="U817" s="815"/>
      <c r="V817" s="815"/>
      <c r="W817" s="815"/>
      <c r="X817" s="816"/>
      <c r="Y817" s="817">
        <f>SUM(Y807:AB816)</f>
        <v>1</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1</v>
      </c>
      <c r="AV817" s="818"/>
      <c r="AW817" s="818"/>
      <c r="AX817" s="820"/>
    </row>
    <row r="818" spans="1:50" ht="24.75" customHeight="1" x14ac:dyDescent="0.15">
      <c r="A818" s="620"/>
      <c r="B818" s="621"/>
      <c r="C818" s="621"/>
      <c r="D818" s="621"/>
      <c r="E818" s="621"/>
      <c r="F818" s="622"/>
      <c r="G818" s="584" t="s">
        <v>598</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298</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82"/>
    </row>
    <row r="819" spans="1:50" ht="24.75" customHeight="1" x14ac:dyDescent="0.15">
      <c r="A819" s="620"/>
      <c r="B819" s="621"/>
      <c r="C819" s="621"/>
      <c r="D819" s="621"/>
      <c r="E819" s="621"/>
      <c r="F819" s="622"/>
      <c r="G819" s="801"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7"/>
      <c r="AC819" s="801"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customHeight="1" x14ac:dyDescent="0.15">
      <c r="A820" s="620"/>
      <c r="B820" s="621"/>
      <c r="C820" s="621"/>
      <c r="D820" s="621"/>
      <c r="E820" s="621"/>
      <c r="F820" s="622"/>
      <c r="G820" s="659" t="s">
        <v>599</v>
      </c>
      <c r="H820" s="660"/>
      <c r="I820" s="660"/>
      <c r="J820" s="660"/>
      <c r="K820" s="661"/>
      <c r="L820" s="653" t="s">
        <v>602</v>
      </c>
      <c r="M820" s="654"/>
      <c r="N820" s="654"/>
      <c r="O820" s="654"/>
      <c r="P820" s="654"/>
      <c r="Q820" s="654"/>
      <c r="R820" s="654"/>
      <c r="S820" s="654"/>
      <c r="T820" s="654"/>
      <c r="U820" s="654"/>
      <c r="V820" s="654"/>
      <c r="W820" s="654"/>
      <c r="X820" s="655"/>
      <c r="Y820" s="377">
        <v>8</v>
      </c>
      <c r="Z820" s="378"/>
      <c r="AA820" s="378"/>
      <c r="AB820" s="794"/>
      <c r="AC820" s="659"/>
      <c r="AD820" s="660"/>
      <c r="AE820" s="660"/>
      <c r="AF820" s="660"/>
      <c r="AG820" s="661"/>
      <c r="AH820" s="653"/>
      <c r="AI820" s="654"/>
      <c r="AJ820" s="654"/>
      <c r="AK820" s="654"/>
      <c r="AL820" s="654"/>
      <c r="AM820" s="654"/>
      <c r="AN820" s="654"/>
      <c r="AO820" s="654"/>
      <c r="AP820" s="654"/>
      <c r="AQ820" s="654"/>
      <c r="AR820" s="654"/>
      <c r="AS820" s="654"/>
      <c r="AT820" s="655"/>
      <c r="AU820" s="377"/>
      <c r="AV820" s="378"/>
      <c r="AW820" s="378"/>
      <c r="AX820" s="379"/>
    </row>
    <row r="821" spans="1:50"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customHeight="1" x14ac:dyDescent="0.15">
      <c r="A830" s="620"/>
      <c r="B830" s="621"/>
      <c r="C830" s="621"/>
      <c r="D830" s="621"/>
      <c r="E830" s="621"/>
      <c r="F830" s="622"/>
      <c r="G830" s="812" t="s">
        <v>20</v>
      </c>
      <c r="H830" s="813"/>
      <c r="I830" s="813"/>
      <c r="J830" s="813"/>
      <c r="K830" s="813"/>
      <c r="L830" s="814"/>
      <c r="M830" s="815"/>
      <c r="N830" s="815"/>
      <c r="O830" s="815"/>
      <c r="P830" s="815"/>
      <c r="Q830" s="815"/>
      <c r="R830" s="815"/>
      <c r="S830" s="815"/>
      <c r="T830" s="815"/>
      <c r="U830" s="815"/>
      <c r="V830" s="815"/>
      <c r="W830" s="815"/>
      <c r="X830" s="816"/>
      <c r="Y830" s="817">
        <f>SUM(Y820:AB829)</f>
        <v>8</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hidden="1" customHeight="1" thickBot="1" x14ac:dyDescent="0.2">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384</v>
      </c>
      <c r="AM831" s="267"/>
      <c r="AN831" s="267"/>
      <c r="AO831" s="68" t="s">
        <v>382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342</v>
      </c>
      <c r="K836" s="351"/>
      <c r="L836" s="351"/>
      <c r="M836" s="351"/>
      <c r="N836" s="351"/>
      <c r="O836" s="351"/>
      <c r="P836" s="352" t="s">
        <v>318</v>
      </c>
      <c r="Q836" s="352"/>
      <c r="R836" s="352"/>
      <c r="S836" s="352"/>
      <c r="T836" s="352"/>
      <c r="U836" s="352"/>
      <c r="V836" s="352"/>
      <c r="W836" s="352"/>
      <c r="X836" s="352"/>
      <c r="Y836" s="353" t="s">
        <v>340</v>
      </c>
      <c r="Z836" s="354"/>
      <c r="AA836" s="354"/>
      <c r="AB836" s="354"/>
      <c r="AC836" s="135" t="s">
        <v>378</v>
      </c>
      <c r="AD836" s="135"/>
      <c r="AE836" s="135"/>
      <c r="AF836" s="135"/>
      <c r="AG836" s="135"/>
      <c r="AH836" s="353" t="s">
        <v>406</v>
      </c>
      <c r="AI836" s="350"/>
      <c r="AJ836" s="350"/>
      <c r="AK836" s="350"/>
      <c r="AL836" s="350" t="s">
        <v>21</v>
      </c>
      <c r="AM836" s="350"/>
      <c r="AN836" s="350"/>
      <c r="AO836" s="355"/>
      <c r="AP836" s="356" t="s">
        <v>343</v>
      </c>
      <c r="AQ836" s="356"/>
      <c r="AR836" s="356"/>
      <c r="AS836" s="356"/>
      <c r="AT836" s="356"/>
      <c r="AU836" s="356"/>
      <c r="AV836" s="356"/>
      <c r="AW836" s="356"/>
      <c r="AX836" s="356"/>
    </row>
    <row r="837" spans="1:50" ht="30" customHeight="1" x14ac:dyDescent="0.15">
      <c r="A837" s="362">
        <v>1</v>
      </c>
      <c r="B837" s="362">
        <v>1</v>
      </c>
      <c r="C837" s="333" t="s">
        <v>510</v>
      </c>
      <c r="D837" s="333"/>
      <c r="E837" s="333"/>
      <c r="F837" s="333"/>
      <c r="G837" s="333"/>
      <c r="H837" s="333"/>
      <c r="I837" s="333"/>
      <c r="J837" s="334">
        <v>8011101046741</v>
      </c>
      <c r="K837" s="335"/>
      <c r="L837" s="335"/>
      <c r="M837" s="335"/>
      <c r="N837" s="335"/>
      <c r="O837" s="335"/>
      <c r="P837" s="336" t="s">
        <v>511</v>
      </c>
      <c r="Q837" s="336"/>
      <c r="R837" s="336"/>
      <c r="S837" s="336"/>
      <c r="T837" s="336"/>
      <c r="U837" s="336"/>
      <c r="V837" s="336"/>
      <c r="W837" s="336"/>
      <c r="X837" s="336"/>
      <c r="Y837" s="337">
        <v>17</v>
      </c>
      <c r="Z837" s="338"/>
      <c r="AA837" s="338"/>
      <c r="AB837" s="339"/>
      <c r="AC837" s="349" t="s">
        <v>415</v>
      </c>
      <c r="AD837" s="357"/>
      <c r="AE837" s="357"/>
      <c r="AF837" s="357"/>
      <c r="AG837" s="357"/>
      <c r="AH837" s="358">
        <v>1</v>
      </c>
      <c r="AI837" s="359"/>
      <c r="AJ837" s="359"/>
      <c r="AK837" s="359"/>
      <c r="AL837" s="343" t="s">
        <v>512</v>
      </c>
      <c r="AM837" s="344"/>
      <c r="AN837" s="344"/>
      <c r="AO837" s="345"/>
      <c r="AP837" s="346" t="s">
        <v>512</v>
      </c>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342</v>
      </c>
      <c r="K869" s="351"/>
      <c r="L869" s="351"/>
      <c r="M869" s="351"/>
      <c r="N869" s="351"/>
      <c r="O869" s="351"/>
      <c r="P869" s="352" t="s">
        <v>318</v>
      </c>
      <c r="Q869" s="352"/>
      <c r="R869" s="352"/>
      <c r="S869" s="352"/>
      <c r="T869" s="352"/>
      <c r="U869" s="352"/>
      <c r="V869" s="352"/>
      <c r="W869" s="352"/>
      <c r="X869" s="352"/>
      <c r="Y869" s="353" t="s">
        <v>340</v>
      </c>
      <c r="Z869" s="354"/>
      <c r="AA869" s="354"/>
      <c r="AB869" s="354"/>
      <c r="AC869" s="135" t="s">
        <v>378</v>
      </c>
      <c r="AD869" s="135"/>
      <c r="AE869" s="135"/>
      <c r="AF869" s="135"/>
      <c r="AG869" s="135"/>
      <c r="AH869" s="353" t="s">
        <v>406</v>
      </c>
      <c r="AI869" s="350"/>
      <c r="AJ869" s="350"/>
      <c r="AK869" s="350"/>
      <c r="AL869" s="350" t="s">
        <v>21</v>
      </c>
      <c r="AM869" s="350"/>
      <c r="AN869" s="350"/>
      <c r="AO869" s="355"/>
      <c r="AP869" s="356" t="s">
        <v>343</v>
      </c>
      <c r="AQ869" s="356"/>
      <c r="AR869" s="356"/>
      <c r="AS869" s="356"/>
      <c r="AT869" s="356"/>
      <c r="AU869" s="356"/>
      <c r="AV869" s="356"/>
      <c r="AW869" s="356"/>
      <c r="AX869" s="356"/>
    </row>
    <row r="870" spans="1:50" ht="30" customHeight="1" x14ac:dyDescent="0.15">
      <c r="A870" s="362">
        <v>1</v>
      </c>
      <c r="B870" s="362">
        <v>1</v>
      </c>
      <c r="C870" s="347" t="s">
        <v>538</v>
      </c>
      <c r="D870" s="333"/>
      <c r="E870" s="333"/>
      <c r="F870" s="333"/>
      <c r="G870" s="333"/>
      <c r="H870" s="333"/>
      <c r="I870" s="333"/>
      <c r="J870" s="334">
        <v>9010601021385</v>
      </c>
      <c r="K870" s="335"/>
      <c r="L870" s="335"/>
      <c r="M870" s="335"/>
      <c r="N870" s="335"/>
      <c r="O870" s="335"/>
      <c r="P870" s="348" t="s">
        <v>540</v>
      </c>
      <c r="Q870" s="336"/>
      <c r="R870" s="336"/>
      <c r="S870" s="336"/>
      <c r="T870" s="336"/>
      <c r="U870" s="336"/>
      <c r="V870" s="336"/>
      <c r="W870" s="336"/>
      <c r="X870" s="336"/>
      <c r="Y870" s="337">
        <v>24</v>
      </c>
      <c r="Z870" s="338"/>
      <c r="AA870" s="338"/>
      <c r="AB870" s="339"/>
      <c r="AC870" s="349" t="s">
        <v>415</v>
      </c>
      <c r="AD870" s="357"/>
      <c r="AE870" s="357"/>
      <c r="AF870" s="357"/>
      <c r="AG870" s="357"/>
      <c r="AH870" s="358">
        <v>1</v>
      </c>
      <c r="AI870" s="359"/>
      <c r="AJ870" s="359"/>
      <c r="AK870" s="359"/>
      <c r="AL870" s="343" t="s">
        <v>546</v>
      </c>
      <c r="AM870" s="344"/>
      <c r="AN870" s="344"/>
      <c r="AO870" s="345"/>
      <c r="AP870" s="346" t="s">
        <v>543</v>
      </c>
      <c r="AQ870" s="346"/>
      <c r="AR870" s="346"/>
      <c r="AS870" s="346"/>
      <c r="AT870" s="346"/>
      <c r="AU870" s="346"/>
      <c r="AV870" s="346"/>
      <c r="AW870" s="346"/>
      <c r="AX870" s="346"/>
    </row>
    <row r="871" spans="1:50" ht="60" customHeight="1" x14ac:dyDescent="0.15">
      <c r="A871" s="362">
        <v>2</v>
      </c>
      <c r="B871" s="362">
        <v>1</v>
      </c>
      <c r="C871" s="347" t="s">
        <v>538</v>
      </c>
      <c r="D871" s="333"/>
      <c r="E871" s="333"/>
      <c r="F871" s="333"/>
      <c r="G871" s="333"/>
      <c r="H871" s="333"/>
      <c r="I871" s="333"/>
      <c r="J871" s="334">
        <v>9010601021385</v>
      </c>
      <c r="K871" s="335"/>
      <c r="L871" s="335"/>
      <c r="M871" s="335"/>
      <c r="N871" s="335"/>
      <c r="O871" s="335"/>
      <c r="P871" s="348" t="s">
        <v>542</v>
      </c>
      <c r="Q871" s="336"/>
      <c r="R871" s="336"/>
      <c r="S871" s="336"/>
      <c r="T871" s="336"/>
      <c r="U871" s="336"/>
      <c r="V871" s="336"/>
      <c r="W871" s="336"/>
      <c r="X871" s="336"/>
      <c r="Y871" s="337">
        <v>9</v>
      </c>
      <c r="Z871" s="338"/>
      <c r="AA871" s="338"/>
      <c r="AB871" s="339"/>
      <c r="AC871" s="349" t="s">
        <v>415</v>
      </c>
      <c r="AD871" s="349"/>
      <c r="AE871" s="349"/>
      <c r="AF871" s="349"/>
      <c r="AG871" s="349"/>
      <c r="AH871" s="358">
        <v>1</v>
      </c>
      <c r="AI871" s="359"/>
      <c r="AJ871" s="359"/>
      <c r="AK871" s="359"/>
      <c r="AL871" s="343" t="s">
        <v>546</v>
      </c>
      <c r="AM871" s="344"/>
      <c r="AN871" s="344"/>
      <c r="AO871" s="345"/>
      <c r="AP871" s="346" t="s">
        <v>543</v>
      </c>
      <c r="AQ871" s="346"/>
      <c r="AR871" s="346"/>
      <c r="AS871" s="346"/>
      <c r="AT871" s="346"/>
      <c r="AU871" s="346"/>
      <c r="AV871" s="346"/>
      <c r="AW871" s="346"/>
      <c r="AX871" s="346"/>
    </row>
    <row r="872" spans="1:50" ht="30" customHeight="1" x14ac:dyDescent="0.15">
      <c r="A872" s="362">
        <v>3</v>
      </c>
      <c r="B872" s="362">
        <v>1</v>
      </c>
      <c r="C872" s="347" t="s">
        <v>584</v>
      </c>
      <c r="D872" s="333"/>
      <c r="E872" s="333"/>
      <c r="F872" s="333"/>
      <c r="G872" s="333"/>
      <c r="H872" s="333"/>
      <c r="I872" s="333"/>
      <c r="J872" s="334">
        <v>9010601021385</v>
      </c>
      <c r="K872" s="335"/>
      <c r="L872" s="335"/>
      <c r="M872" s="335"/>
      <c r="N872" s="335"/>
      <c r="O872" s="335"/>
      <c r="P872" s="348" t="s">
        <v>587</v>
      </c>
      <c r="Q872" s="336"/>
      <c r="R872" s="336"/>
      <c r="S872" s="336"/>
      <c r="T872" s="336"/>
      <c r="U872" s="336"/>
      <c r="V872" s="336"/>
      <c r="W872" s="336"/>
      <c r="X872" s="336"/>
      <c r="Y872" s="337">
        <v>5</v>
      </c>
      <c r="Z872" s="338"/>
      <c r="AA872" s="338"/>
      <c r="AB872" s="339"/>
      <c r="AC872" s="349" t="s">
        <v>411</v>
      </c>
      <c r="AD872" s="349"/>
      <c r="AE872" s="349"/>
      <c r="AF872" s="349"/>
      <c r="AG872" s="349"/>
      <c r="AH872" s="341">
        <v>2</v>
      </c>
      <c r="AI872" s="342"/>
      <c r="AJ872" s="342"/>
      <c r="AK872" s="342"/>
      <c r="AL872" s="343" t="s">
        <v>545</v>
      </c>
      <c r="AM872" s="344"/>
      <c r="AN872" s="344"/>
      <c r="AO872" s="345"/>
      <c r="AP872" s="346" t="s">
        <v>544</v>
      </c>
      <c r="AQ872" s="346"/>
      <c r="AR872" s="346"/>
      <c r="AS872" s="346"/>
      <c r="AT872" s="346"/>
      <c r="AU872" s="346"/>
      <c r="AV872" s="346"/>
      <c r="AW872" s="346"/>
      <c r="AX872" s="346"/>
    </row>
    <row r="873" spans="1:50" ht="60" customHeight="1" x14ac:dyDescent="0.15">
      <c r="A873" s="362">
        <v>4</v>
      </c>
      <c r="B873" s="362">
        <v>1</v>
      </c>
      <c r="C873" s="347" t="s">
        <v>585</v>
      </c>
      <c r="D873" s="333"/>
      <c r="E873" s="333"/>
      <c r="F873" s="333"/>
      <c r="G873" s="333"/>
      <c r="H873" s="333"/>
      <c r="I873" s="333"/>
      <c r="J873" s="334">
        <v>9010601021385</v>
      </c>
      <c r="K873" s="335"/>
      <c r="L873" s="335"/>
      <c r="M873" s="335"/>
      <c r="N873" s="335"/>
      <c r="O873" s="335"/>
      <c r="P873" s="348" t="s">
        <v>586</v>
      </c>
      <c r="Q873" s="336"/>
      <c r="R873" s="336"/>
      <c r="S873" s="336"/>
      <c r="T873" s="336"/>
      <c r="U873" s="336"/>
      <c r="V873" s="336"/>
      <c r="W873" s="336"/>
      <c r="X873" s="336"/>
      <c r="Y873" s="337">
        <v>3</v>
      </c>
      <c r="Z873" s="338"/>
      <c r="AA873" s="338"/>
      <c r="AB873" s="339"/>
      <c r="AC873" s="349" t="s">
        <v>411</v>
      </c>
      <c r="AD873" s="349"/>
      <c r="AE873" s="349"/>
      <c r="AF873" s="349"/>
      <c r="AG873" s="349"/>
      <c r="AH873" s="341">
        <v>2</v>
      </c>
      <c r="AI873" s="342"/>
      <c r="AJ873" s="342"/>
      <c r="AK873" s="342"/>
      <c r="AL873" s="343" t="s">
        <v>583</v>
      </c>
      <c r="AM873" s="344"/>
      <c r="AN873" s="344"/>
      <c r="AO873" s="345"/>
      <c r="AP873" s="346" t="s">
        <v>576</v>
      </c>
      <c r="AQ873" s="346"/>
      <c r="AR873" s="346"/>
      <c r="AS873" s="346"/>
      <c r="AT873" s="346"/>
      <c r="AU873" s="346"/>
      <c r="AV873" s="346"/>
      <c r="AW873" s="346"/>
      <c r="AX873" s="346"/>
    </row>
    <row r="874" spans="1:50" ht="60" customHeight="1" x14ac:dyDescent="0.15">
      <c r="A874" s="362">
        <v>5</v>
      </c>
      <c r="B874" s="362">
        <v>1</v>
      </c>
      <c r="C874" s="347" t="s">
        <v>581</v>
      </c>
      <c r="D874" s="333"/>
      <c r="E874" s="333"/>
      <c r="F874" s="333"/>
      <c r="G874" s="333"/>
      <c r="H874" s="333"/>
      <c r="I874" s="333"/>
      <c r="J874" s="334">
        <v>1010005005059</v>
      </c>
      <c r="K874" s="335"/>
      <c r="L874" s="335"/>
      <c r="M874" s="335"/>
      <c r="N874" s="335"/>
      <c r="O874" s="335"/>
      <c r="P874" s="348" t="s">
        <v>582</v>
      </c>
      <c r="Q874" s="336"/>
      <c r="R874" s="336"/>
      <c r="S874" s="336"/>
      <c r="T874" s="336"/>
      <c r="U874" s="336"/>
      <c r="V874" s="336"/>
      <c r="W874" s="336"/>
      <c r="X874" s="336"/>
      <c r="Y874" s="337">
        <v>5</v>
      </c>
      <c r="Z874" s="338"/>
      <c r="AA874" s="338"/>
      <c r="AB874" s="339"/>
      <c r="AC874" s="340" t="s">
        <v>411</v>
      </c>
      <c r="AD874" s="340"/>
      <c r="AE874" s="340"/>
      <c r="AF874" s="340"/>
      <c r="AG874" s="340"/>
      <c r="AH874" s="341">
        <v>5</v>
      </c>
      <c r="AI874" s="342"/>
      <c r="AJ874" s="342"/>
      <c r="AK874" s="342"/>
      <c r="AL874" s="343" t="s">
        <v>583</v>
      </c>
      <c r="AM874" s="344"/>
      <c r="AN874" s="344"/>
      <c r="AO874" s="345"/>
      <c r="AP874" s="346" t="s">
        <v>576</v>
      </c>
      <c r="AQ874" s="346"/>
      <c r="AR874" s="346"/>
      <c r="AS874" s="346"/>
      <c r="AT874" s="346"/>
      <c r="AU874" s="346"/>
      <c r="AV874" s="346"/>
      <c r="AW874" s="346"/>
      <c r="AX874" s="346"/>
    </row>
    <row r="875" spans="1:50" ht="30" customHeight="1" x14ac:dyDescent="0.15">
      <c r="A875" s="362">
        <v>6</v>
      </c>
      <c r="B875" s="362">
        <v>1</v>
      </c>
      <c r="C875" s="374" t="s">
        <v>578</v>
      </c>
      <c r="D875" s="375"/>
      <c r="E875" s="375"/>
      <c r="F875" s="375"/>
      <c r="G875" s="375"/>
      <c r="H875" s="375"/>
      <c r="I875" s="376"/>
      <c r="J875" s="334">
        <v>9011001036346</v>
      </c>
      <c r="K875" s="335"/>
      <c r="L875" s="335"/>
      <c r="M875" s="335"/>
      <c r="N875" s="335"/>
      <c r="O875" s="335"/>
      <c r="P875" s="348" t="s">
        <v>580</v>
      </c>
      <c r="Q875" s="336"/>
      <c r="R875" s="336"/>
      <c r="S875" s="336"/>
      <c r="T875" s="336"/>
      <c r="U875" s="336"/>
      <c r="V875" s="336"/>
      <c r="W875" s="336"/>
      <c r="X875" s="336"/>
      <c r="Y875" s="337">
        <v>2</v>
      </c>
      <c r="Z875" s="338"/>
      <c r="AA875" s="338"/>
      <c r="AB875" s="339"/>
      <c r="AC875" s="340" t="s">
        <v>416</v>
      </c>
      <c r="AD875" s="340"/>
      <c r="AE875" s="340"/>
      <c r="AF875" s="340"/>
      <c r="AG875" s="340"/>
      <c r="AH875" s="341" t="s">
        <v>590</v>
      </c>
      <c r="AI875" s="342"/>
      <c r="AJ875" s="342"/>
      <c r="AK875" s="342"/>
      <c r="AL875" s="343" t="s">
        <v>576</v>
      </c>
      <c r="AM875" s="344"/>
      <c r="AN875" s="344"/>
      <c r="AO875" s="345"/>
      <c r="AP875" s="346" t="s">
        <v>576</v>
      </c>
      <c r="AQ875" s="346"/>
      <c r="AR875" s="346"/>
      <c r="AS875" s="346"/>
      <c r="AT875" s="346"/>
      <c r="AU875" s="346"/>
      <c r="AV875" s="346"/>
      <c r="AW875" s="346"/>
      <c r="AX875" s="346"/>
    </row>
    <row r="876" spans="1:50" ht="30" customHeight="1" x14ac:dyDescent="0.15">
      <c r="A876" s="362">
        <v>7</v>
      </c>
      <c r="B876" s="362">
        <v>1</v>
      </c>
      <c r="C876" s="347" t="s">
        <v>578</v>
      </c>
      <c r="D876" s="333"/>
      <c r="E876" s="333"/>
      <c r="F876" s="333"/>
      <c r="G876" s="333"/>
      <c r="H876" s="333"/>
      <c r="I876" s="333"/>
      <c r="J876" s="334">
        <v>9011001036346</v>
      </c>
      <c r="K876" s="335"/>
      <c r="L876" s="335"/>
      <c r="M876" s="335"/>
      <c r="N876" s="335"/>
      <c r="O876" s="335"/>
      <c r="P876" s="348" t="s">
        <v>579</v>
      </c>
      <c r="Q876" s="336"/>
      <c r="R876" s="336"/>
      <c r="S876" s="336"/>
      <c r="T876" s="336"/>
      <c r="U876" s="336"/>
      <c r="V876" s="336"/>
      <c r="W876" s="336"/>
      <c r="X876" s="336"/>
      <c r="Y876" s="337">
        <v>1</v>
      </c>
      <c r="Z876" s="338"/>
      <c r="AA876" s="338"/>
      <c r="AB876" s="339"/>
      <c r="AC876" s="340" t="s">
        <v>416</v>
      </c>
      <c r="AD876" s="340"/>
      <c r="AE876" s="340"/>
      <c r="AF876" s="340"/>
      <c r="AG876" s="340"/>
      <c r="AH876" s="341" t="s">
        <v>591</v>
      </c>
      <c r="AI876" s="342"/>
      <c r="AJ876" s="342"/>
      <c r="AK876" s="342"/>
      <c r="AL876" s="343" t="s">
        <v>576</v>
      </c>
      <c r="AM876" s="344"/>
      <c r="AN876" s="344"/>
      <c r="AO876" s="345"/>
      <c r="AP876" s="346" t="s">
        <v>576</v>
      </c>
      <c r="AQ876" s="346"/>
      <c r="AR876" s="346"/>
      <c r="AS876" s="346"/>
      <c r="AT876" s="346"/>
      <c r="AU876" s="346"/>
      <c r="AV876" s="346"/>
      <c r="AW876" s="346"/>
      <c r="AX876" s="346"/>
    </row>
    <row r="877" spans="1:50" ht="30" customHeight="1" x14ac:dyDescent="0.15">
      <c r="A877" s="362">
        <v>8</v>
      </c>
      <c r="B877" s="362">
        <v>1</v>
      </c>
      <c r="C877" s="347" t="s">
        <v>573</v>
      </c>
      <c r="D877" s="333"/>
      <c r="E877" s="333"/>
      <c r="F877" s="333"/>
      <c r="G877" s="333"/>
      <c r="H877" s="333"/>
      <c r="I877" s="333"/>
      <c r="J877" s="334">
        <v>1010001012983</v>
      </c>
      <c r="K877" s="335"/>
      <c r="L877" s="335"/>
      <c r="M877" s="335"/>
      <c r="N877" s="335"/>
      <c r="O877" s="335"/>
      <c r="P877" s="348" t="s">
        <v>577</v>
      </c>
      <c r="Q877" s="336"/>
      <c r="R877" s="336"/>
      <c r="S877" s="336"/>
      <c r="T877" s="336"/>
      <c r="U877" s="336"/>
      <c r="V877" s="336"/>
      <c r="W877" s="336"/>
      <c r="X877" s="336"/>
      <c r="Y877" s="337">
        <v>1</v>
      </c>
      <c r="Z877" s="338"/>
      <c r="AA877" s="338"/>
      <c r="AB877" s="339"/>
      <c r="AC877" s="340" t="s">
        <v>416</v>
      </c>
      <c r="AD877" s="340"/>
      <c r="AE877" s="340"/>
      <c r="AF877" s="340"/>
      <c r="AG877" s="340"/>
      <c r="AH877" s="341" t="s">
        <v>590</v>
      </c>
      <c r="AI877" s="342"/>
      <c r="AJ877" s="342"/>
      <c r="AK877" s="342"/>
      <c r="AL877" s="343" t="s">
        <v>575</v>
      </c>
      <c r="AM877" s="344"/>
      <c r="AN877" s="344"/>
      <c r="AO877" s="345"/>
      <c r="AP877" s="346" t="s">
        <v>576</v>
      </c>
      <c r="AQ877" s="346"/>
      <c r="AR877" s="346"/>
      <c r="AS877" s="346"/>
      <c r="AT877" s="346"/>
      <c r="AU877" s="346"/>
      <c r="AV877" s="346"/>
      <c r="AW877" s="346"/>
      <c r="AX877" s="346"/>
    </row>
    <row r="878" spans="1:50" ht="30" customHeight="1" x14ac:dyDescent="0.15">
      <c r="A878" s="362">
        <v>9</v>
      </c>
      <c r="B878" s="362">
        <v>1</v>
      </c>
      <c r="C878" s="347" t="s">
        <v>573</v>
      </c>
      <c r="D878" s="333"/>
      <c r="E878" s="333"/>
      <c r="F878" s="333"/>
      <c r="G878" s="333"/>
      <c r="H878" s="333"/>
      <c r="I878" s="333"/>
      <c r="J878" s="334">
        <v>1010001012983</v>
      </c>
      <c r="K878" s="335"/>
      <c r="L878" s="335"/>
      <c r="M878" s="335"/>
      <c r="N878" s="335"/>
      <c r="O878" s="335"/>
      <c r="P878" s="348" t="s">
        <v>574</v>
      </c>
      <c r="Q878" s="336"/>
      <c r="R878" s="336"/>
      <c r="S878" s="336"/>
      <c r="T878" s="336"/>
      <c r="U878" s="336"/>
      <c r="V878" s="336"/>
      <c r="W878" s="336"/>
      <c r="X878" s="336"/>
      <c r="Y878" s="337">
        <v>0.9</v>
      </c>
      <c r="Z878" s="338"/>
      <c r="AA878" s="338"/>
      <c r="AB878" s="339"/>
      <c r="AC878" s="340" t="s">
        <v>416</v>
      </c>
      <c r="AD878" s="340"/>
      <c r="AE878" s="340"/>
      <c r="AF878" s="340"/>
      <c r="AG878" s="340"/>
      <c r="AH878" s="341" t="s">
        <v>590</v>
      </c>
      <c r="AI878" s="342"/>
      <c r="AJ878" s="342"/>
      <c r="AK878" s="342"/>
      <c r="AL878" s="343" t="s">
        <v>575</v>
      </c>
      <c r="AM878" s="344"/>
      <c r="AN878" s="344"/>
      <c r="AO878" s="345"/>
      <c r="AP878" s="346" t="s">
        <v>576</v>
      </c>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362</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50"/>
      <c r="B902" s="350"/>
      <c r="C902" s="350" t="s">
        <v>26</v>
      </c>
      <c r="D902" s="350"/>
      <c r="E902" s="350"/>
      <c r="F902" s="350"/>
      <c r="G902" s="350"/>
      <c r="H902" s="350"/>
      <c r="I902" s="350"/>
      <c r="J902" s="135" t="s">
        <v>342</v>
      </c>
      <c r="K902" s="351"/>
      <c r="L902" s="351"/>
      <c r="M902" s="351"/>
      <c r="N902" s="351"/>
      <c r="O902" s="351"/>
      <c r="P902" s="352" t="s">
        <v>318</v>
      </c>
      <c r="Q902" s="352"/>
      <c r="R902" s="352"/>
      <c r="S902" s="352"/>
      <c r="T902" s="352"/>
      <c r="U902" s="352"/>
      <c r="V902" s="352"/>
      <c r="W902" s="352"/>
      <c r="X902" s="352"/>
      <c r="Y902" s="353" t="s">
        <v>340</v>
      </c>
      <c r="Z902" s="354"/>
      <c r="AA902" s="354"/>
      <c r="AB902" s="354"/>
      <c r="AC902" s="135" t="s">
        <v>378</v>
      </c>
      <c r="AD902" s="135"/>
      <c r="AE902" s="135"/>
      <c r="AF902" s="135"/>
      <c r="AG902" s="135"/>
      <c r="AH902" s="353" t="s">
        <v>406</v>
      </c>
      <c r="AI902" s="350"/>
      <c r="AJ902" s="350"/>
      <c r="AK902" s="350"/>
      <c r="AL902" s="350" t="s">
        <v>21</v>
      </c>
      <c r="AM902" s="350"/>
      <c r="AN902" s="350"/>
      <c r="AO902" s="355"/>
      <c r="AP902" s="356" t="s">
        <v>343</v>
      </c>
      <c r="AQ902" s="356"/>
      <c r="AR902" s="356"/>
      <c r="AS902" s="356"/>
      <c r="AT902" s="356"/>
      <c r="AU902" s="356"/>
      <c r="AV902" s="356"/>
      <c r="AW902" s="356"/>
      <c r="AX902" s="356"/>
    </row>
    <row r="903" spans="1:50" ht="30" customHeight="1" x14ac:dyDescent="0.15">
      <c r="A903" s="362">
        <v>1</v>
      </c>
      <c r="B903" s="362">
        <v>1</v>
      </c>
      <c r="C903" s="347" t="s">
        <v>568</v>
      </c>
      <c r="D903" s="333"/>
      <c r="E903" s="333"/>
      <c r="F903" s="333"/>
      <c r="G903" s="333"/>
      <c r="H903" s="333"/>
      <c r="I903" s="333"/>
      <c r="J903" s="334">
        <v>4240001027733</v>
      </c>
      <c r="K903" s="335"/>
      <c r="L903" s="335"/>
      <c r="M903" s="335"/>
      <c r="N903" s="335"/>
      <c r="O903" s="335"/>
      <c r="P903" s="348" t="s">
        <v>566</v>
      </c>
      <c r="Q903" s="336"/>
      <c r="R903" s="336"/>
      <c r="S903" s="336"/>
      <c r="T903" s="336"/>
      <c r="U903" s="336"/>
      <c r="V903" s="336"/>
      <c r="W903" s="336"/>
      <c r="X903" s="336"/>
      <c r="Y903" s="337">
        <v>1</v>
      </c>
      <c r="Z903" s="338"/>
      <c r="AA903" s="338"/>
      <c r="AB903" s="339"/>
      <c r="AC903" s="349" t="s">
        <v>410</v>
      </c>
      <c r="AD903" s="357"/>
      <c r="AE903" s="357"/>
      <c r="AF903" s="357"/>
      <c r="AG903" s="357"/>
      <c r="AH903" s="358">
        <v>1</v>
      </c>
      <c r="AI903" s="359"/>
      <c r="AJ903" s="359"/>
      <c r="AK903" s="359"/>
      <c r="AL903" s="343" t="s">
        <v>569</v>
      </c>
      <c r="AM903" s="344"/>
      <c r="AN903" s="344"/>
      <c r="AO903" s="345"/>
      <c r="AP903" s="346" t="s">
        <v>570</v>
      </c>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50"/>
      <c r="B935" s="350"/>
      <c r="C935" s="350" t="s">
        <v>26</v>
      </c>
      <c r="D935" s="350"/>
      <c r="E935" s="350"/>
      <c r="F935" s="350"/>
      <c r="G935" s="350"/>
      <c r="H935" s="350"/>
      <c r="I935" s="350"/>
      <c r="J935" s="135" t="s">
        <v>342</v>
      </c>
      <c r="K935" s="351"/>
      <c r="L935" s="351"/>
      <c r="M935" s="351"/>
      <c r="N935" s="351"/>
      <c r="O935" s="351"/>
      <c r="P935" s="352" t="s">
        <v>318</v>
      </c>
      <c r="Q935" s="352"/>
      <c r="R935" s="352"/>
      <c r="S935" s="352"/>
      <c r="T935" s="352"/>
      <c r="U935" s="352"/>
      <c r="V935" s="352"/>
      <c r="W935" s="352"/>
      <c r="X935" s="352"/>
      <c r="Y935" s="353" t="s">
        <v>340</v>
      </c>
      <c r="Z935" s="354"/>
      <c r="AA935" s="354"/>
      <c r="AB935" s="354"/>
      <c r="AC935" s="135" t="s">
        <v>378</v>
      </c>
      <c r="AD935" s="135"/>
      <c r="AE935" s="135"/>
      <c r="AF935" s="135"/>
      <c r="AG935" s="135"/>
      <c r="AH935" s="353" t="s">
        <v>406</v>
      </c>
      <c r="AI935" s="350"/>
      <c r="AJ935" s="350"/>
      <c r="AK935" s="350"/>
      <c r="AL935" s="350" t="s">
        <v>21</v>
      </c>
      <c r="AM935" s="350"/>
      <c r="AN935" s="350"/>
      <c r="AO935" s="355"/>
      <c r="AP935" s="356" t="s">
        <v>343</v>
      </c>
      <c r="AQ935" s="356"/>
      <c r="AR935" s="356"/>
      <c r="AS935" s="356"/>
      <c r="AT935" s="356"/>
      <c r="AU935" s="356"/>
      <c r="AV935" s="356"/>
      <c r="AW935" s="356"/>
      <c r="AX935" s="356"/>
    </row>
    <row r="936" spans="1:50" ht="30" customHeight="1" x14ac:dyDescent="0.15">
      <c r="A936" s="362">
        <v>1</v>
      </c>
      <c r="B936" s="362">
        <v>1</v>
      </c>
      <c r="C936" s="333" t="s">
        <v>513</v>
      </c>
      <c r="D936" s="333"/>
      <c r="E936" s="333"/>
      <c r="F936" s="333"/>
      <c r="G936" s="333"/>
      <c r="H936" s="333"/>
      <c r="I936" s="333"/>
      <c r="J936" s="334">
        <v>6010001055706</v>
      </c>
      <c r="K936" s="335"/>
      <c r="L936" s="335"/>
      <c r="M936" s="335"/>
      <c r="N936" s="335"/>
      <c r="O936" s="335"/>
      <c r="P936" s="336" t="s">
        <v>514</v>
      </c>
      <c r="Q936" s="336"/>
      <c r="R936" s="336"/>
      <c r="S936" s="336"/>
      <c r="T936" s="336"/>
      <c r="U936" s="336"/>
      <c r="V936" s="336"/>
      <c r="W936" s="336"/>
      <c r="X936" s="336"/>
      <c r="Y936" s="337">
        <v>3</v>
      </c>
      <c r="Z936" s="338"/>
      <c r="AA936" s="338"/>
      <c r="AB936" s="339"/>
      <c r="AC936" s="349" t="s">
        <v>415</v>
      </c>
      <c r="AD936" s="357"/>
      <c r="AE936" s="357"/>
      <c r="AF936" s="357"/>
      <c r="AG936" s="357"/>
      <c r="AH936" s="358">
        <v>1</v>
      </c>
      <c r="AI936" s="359"/>
      <c r="AJ936" s="359"/>
      <c r="AK936" s="359"/>
      <c r="AL936" s="343" t="s">
        <v>515</v>
      </c>
      <c r="AM936" s="344"/>
      <c r="AN936" s="344"/>
      <c r="AO936" s="345"/>
      <c r="AP936" s="346" t="s">
        <v>515</v>
      </c>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15">
      <c r="A968" s="350"/>
      <c r="B968" s="350"/>
      <c r="C968" s="350" t="s">
        <v>26</v>
      </c>
      <c r="D968" s="350"/>
      <c r="E968" s="350"/>
      <c r="F968" s="350"/>
      <c r="G968" s="350"/>
      <c r="H968" s="350"/>
      <c r="I968" s="350"/>
      <c r="J968" s="135" t="s">
        <v>342</v>
      </c>
      <c r="K968" s="351"/>
      <c r="L968" s="351"/>
      <c r="M968" s="351"/>
      <c r="N968" s="351"/>
      <c r="O968" s="351"/>
      <c r="P968" s="352" t="s">
        <v>318</v>
      </c>
      <c r="Q968" s="352"/>
      <c r="R968" s="352"/>
      <c r="S968" s="352"/>
      <c r="T968" s="352"/>
      <c r="U968" s="352"/>
      <c r="V968" s="352"/>
      <c r="W968" s="352"/>
      <c r="X968" s="352"/>
      <c r="Y968" s="353" t="s">
        <v>340</v>
      </c>
      <c r="Z968" s="354"/>
      <c r="AA968" s="354"/>
      <c r="AB968" s="354"/>
      <c r="AC968" s="135" t="s">
        <v>378</v>
      </c>
      <c r="AD968" s="135"/>
      <c r="AE968" s="135"/>
      <c r="AF968" s="135"/>
      <c r="AG968" s="135"/>
      <c r="AH968" s="353" t="s">
        <v>406</v>
      </c>
      <c r="AI968" s="350"/>
      <c r="AJ968" s="350"/>
      <c r="AK968" s="350"/>
      <c r="AL968" s="350" t="s">
        <v>21</v>
      </c>
      <c r="AM968" s="350"/>
      <c r="AN968" s="350"/>
      <c r="AO968" s="355"/>
      <c r="AP968" s="356" t="s">
        <v>343</v>
      </c>
      <c r="AQ968" s="356"/>
      <c r="AR968" s="356"/>
      <c r="AS968" s="356"/>
      <c r="AT968" s="356"/>
      <c r="AU968" s="356"/>
      <c r="AV968" s="356"/>
      <c r="AW968" s="356"/>
      <c r="AX968" s="356"/>
    </row>
    <row r="969" spans="1:50" ht="30" customHeight="1" x14ac:dyDescent="0.15">
      <c r="A969" s="362">
        <v>1</v>
      </c>
      <c r="B969" s="362">
        <v>1</v>
      </c>
      <c r="C969" s="347" t="s">
        <v>516</v>
      </c>
      <c r="D969" s="333"/>
      <c r="E969" s="333"/>
      <c r="F969" s="333"/>
      <c r="G969" s="333"/>
      <c r="H969" s="333"/>
      <c r="I969" s="333"/>
      <c r="J969" s="334">
        <v>8010001036398</v>
      </c>
      <c r="K969" s="335"/>
      <c r="L969" s="335"/>
      <c r="M969" s="335"/>
      <c r="N969" s="335"/>
      <c r="O969" s="335"/>
      <c r="P969" s="348" t="s">
        <v>520</v>
      </c>
      <c r="Q969" s="336"/>
      <c r="R969" s="336"/>
      <c r="S969" s="336"/>
      <c r="T969" s="336"/>
      <c r="U969" s="336"/>
      <c r="V969" s="336"/>
      <c r="W969" s="336"/>
      <c r="X969" s="336"/>
      <c r="Y969" s="337">
        <v>1</v>
      </c>
      <c r="Z969" s="338"/>
      <c r="AA969" s="338"/>
      <c r="AB969" s="339"/>
      <c r="AC969" s="349" t="s">
        <v>416</v>
      </c>
      <c r="AD969" s="357"/>
      <c r="AE969" s="357"/>
      <c r="AF969" s="357"/>
      <c r="AG969" s="357"/>
      <c r="AH969" s="358" t="s">
        <v>590</v>
      </c>
      <c r="AI969" s="359"/>
      <c r="AJ969" s="359"/>
      <c r="AK969" s="359"/>
      <c r="AL969" s="343" t="s">
        <v>517</v>
      </c>
      <c r="AM969" s="344"/>
      <c r="AN969" s="344"/>
      <c r="AO969" s="345"/>
      <c r="AP969" s="346" t="s">
        <v>518</v>
      </c>
      <c r="AQ969" s="346"/>
      <c r="AR969" s="346"/>
      <c r="AS969" s="346"/>
      <c r="AT969" s="346"/>
      <c r="AU969" s="346"/>
      <c r="AV969" s="346"/>
      <c r="AW969" s="346"/>
      <c r="AX969" s="346"/>
    </row>
    <row r="970" spans="1:50" ht="30" customHeight="1" x14ac:dyDescent="0.15">
      <c r="A970" s="362">
        <v>2</v>
      </c>
      <c r="B970" s="362">
        <v>1</v>
      </c>
      <c r="C970" s="347" t="s">
        <v>519</v>
      </c>
      <c r="D970" s="333"/>
      <c r="E970" s="333"/>
      <c r="F970" s="333"/>
      <c r="G970" s="333"/>
      <c r="H970" s="333"/>
      <c r="I970" s="333"/>
      <c r="J970" s="334">
        <v>3010401019131</v>
      </c>
      <c r="K970" s="335"/>
      <c r="L970" s="335"/>
      <c r="M970" s="335"/>
      <c r="N970" s="335"/>
      <c r="O970" s="335"/>
      <c r="P970" s="348" t="s">
        <v>521</v>
      </c>
      <c r="Q970" s="336"/>
      <c r="R970" s="336"/>
      <c r="S970" s="336"/>
      <c r="T970" s="336"/>
      <c r="U970" s="336"/>
      <c r="V970" s="336"/>
      <c r="W970" s="336"/>
      <c r="X970" s="336"/>
      <c r="Y970" s="337">
        <v>1</v>
      </c>
      <c r="Z970" s="338"/>
      <c r="AA970" s="338"/>
      <c r="AB970" s="339"/>
      <c r="AC970" s="349" t="s">
        <v>416</v>
      </c>
      <c r="AD970" s="349"/>
      <c r="AE970" s="349"/>
      <c r="AF970" s="349"/>
      <c r="AG970" s="349"/>
      <c r="AH970" s="358" t="s">
        <v>591</v>
      </c>
      <c r="AI970" s="359"/>
      <c r="AJ970" s="359"/>
      <c r="AK970" s="359"/>
      <c r="AL970" s="343" t="s">
        <v>518</v>
      </c>
      <c r="AM970" s="344"/>
      <c r="AN970" s="344"/>
      <c r="AO970" s="345"/>
      <c r="AP970" s="346" t="s">
        <v>518</v>
      </c>
      <c r="AQ970" s="346"/>
      <c r="AR970" s="346"/>
      <c r="AS970" s="346"/>
      <c r="AT970" s="346"/>
      <c r="AU970" s="346"/>
      <c r="AV970" s="346"/>
      <c r="AW970" s="346"/>
      <c r="AX970" s="346"/>
    </row>
    <row r="971" spans="1:50" ht="30" customHeight="1" x14ac:dyDescent="0.15">
      <c r="A971" s="362">
        <v>3</v>
      </c>
      <c r="B971" s="362">
        <v>1</v>
      </c>
      <c r="C971" s="347" t="s">
        <v>523</v>
      </c>
      <c r="D971" s="333"/>
      <c r="E971" s="333"/>
      <c r="F971" s="333"/>
      <c r="G971" s="333"/>
      <c r="H971" s="333"/>
      <c r="I971" s="333"/>
      <c r="J971" s="334">
        <v>8010401100258</v>
      </c>
      <c r="K971" s="335"/>
      <c r="L971" s="335"/>
      <c r="M971" s="335"/>
      <c r="N971" s="335"/>
      <c r="O971" s="335"/>
      <c r="P971" s="348" t="s">
        <v>524</v>
      </c>
      <c r="Q971" s="336"/>
      <c r="R971" s="336"/>
      <c r="S971" s="336"/>
      <c r="T971" s="336"/>
      <c r="U971" s="336"/>
      <c r="V971" s="336"/>
      <c r="W971" s="336"/>
      <c r="X971" s="336"/>
      <c r="Y971" s="337">
        <v>0.5</v>
      </c>
      <c r="Z971" s="338"/>
      <c r="AA971" s="338"/>
      <c r="AB971" s="339"/>
      <c r="AC971" s="349" t="s">
        <v>416</v>
      </c>
      <c r="AD971" s="349"/>
      <c r="AE971" s="349"/>
      <c r="AF971" s="349"/>
      <c r="AG971" s="349"/>
      <c r="AH971" s="341" t="s">
        <v>590</v>
      </c>
      <c r="AI971" s="342"/>
      <c r="AJ971" s="342"/>
      <c r="AK971" s="342"/>
      <c r="AL971" s="343" t="s">
        <v>518</v>
      </c>
      <c r="AM971" s="344"/>
      <c r="AN971" s="344"/>
      <c r="AO971" s="345"/>
      <c r="AP971" s="346" t="s">
        <v>518</v>
      </c>
      <c r="AQ971" s="346"/>
      <c r="AR971" s="346"/>
      <c r="AS971" s="346"/>
      <c r="AT971" s="346"/>
      <c r="AU971" s="346"/>
      <c r="AV971" s="346"/>
      <c r="AW971" s="346"/>
      <c r="AX971" s="346"/>
    </row>
    <row r="972" spans="1:50" ht="30" customHeight="1" x14ac:dyDescent="0.15">
      <c r="A972" s="362">
        <v>4</v>
      </c>
      <c r="B972" s="362">
        <v>1</v>
      </c>
      <c r="C972" s="347" t="s">
        <v>525</v>
      </c>
      <c r="D972" s="333"/>
      <c r="E972" s="333"/>
      <c r="F972" s="333"/>
      <c r="G972" s="333"/>
      <c r="H972" s="333"/>
      <c r="I972" s="333"/>
      <c r="J972" s="334">
        <v>1010701008901</v>
      </c>
      <c r="K972" s="335"/>
      <c r="L972" s="335"/>
      <c r="M972" s="335"/>
      <c r="N972" s="335"/>
      <c r="O972" s="335"/>
      <c r="P972" s="348" t="s">
        <v>511</v>
      </c>
      <c r="Q972" s="336"/>
      <c r="R972" s="336"/>
      <c r="S972" s="336"/>
      <c r="T972" s="336"/>
      <c r="U972" s="336"/>
      <c r="V972" s="336"/>
      <c r="W972" s="336"/>
      <c r="X972" s="336"/>
      <c r="Y972" s="337">
        <v>0.4</v>
      </c>
      <c r="Z972" s="338"/>
      <c r="AA972" s="338"/>
      <c r="AB972" s="339"/>
      <c r="AC972" s="349" t="s">
        <v>417</v>
      </c>
      <c r="AD972" s="349"/>
      <c r="AE972" s="349"/>
      <c r="AF972" s="349"/>
      <c r="AG972" s="349"/>
      <c r="AH972" s="341" t="s">
        <v>471</v>
      </c>
      <c r="AI972" s="342"/>
      <c r="AJ972" s="342"/>
      <c r="AK972" s="342"/>
      <c r="AL972" s="343" t="s">
        <v>526</v>
      </c>
      <c r="AM972" s="344"/>
      <c r="AN972" s="344"/>
      <c r="AO972" s="345"/>
      <c r="AP972" s="346" t="s">
        <v>527</v>
      </c>
      <c r="AQ972" s="346"/>
      <c r="AR972" s="346"/>
      <c r="AS972" s="346"/>
      <c r="AT972" s="346"/>
      <c r="AU972" s="346"/>
      <c r="AV972" s="346"/>
      <c r="AW972" s="346"/>
      <c r="AX972" s="346"/>
    </row>
    <row r="973" spans="1:50" ht="30" customHeight="1" x14ac:dyDescent="0.15">
      <c r="A973" s="362">
        <v>5</v>
      </c>
      <c r="B973" s="362">
        <v>1</v>
      </c>
      <c r="C973" s="333" t="s">
        <v>522</v>
      </c>
      <c r="D973" s="333"/>
      <c r="E973" s="333"/>
      <c r="F973" s="333"/>
      <c r="G973" s="333"/>
      <c r="H973" s="333"/>
      <c r="I973" s="333"/>
      <c r="J973" s="334">
        <v>8010401100258</v>
      </c>
      <c r="K973" s="335"/>
      <c r="L973" s="335"/>
      <c r="M973" s="335"/>
      <c r="N973" s="335"/>
      <c r="O973" s="335"/>
      <c r="P973" s="336" t="s">
        <v>511</v>
      </c>
      <c r="Q973" s="336"/>
      <c r="R973" s="336"/>
      <c r="S973" s="336"/>
      <c r="T973" s="336"/>
      <c r="U973" s="336"/>
      <c r="V973" s="336"/>
      <c r="W973" s="336"/>
      <c r="X973" s="336"/>
      <c r="Y973" s="337">
        <v>0.3</v>
      </c>
      <c r="Z973" s="338"/>
      <c r="AA973" s="338"/>
      <c r="AB973" s="339"/>
      <c r="AC973" s="340" t="s">
        <v>417</v>
      </c>
      <c r="AD973" s="340"/>
      <c r="AE973" s="340"/>
      <c r="AF973" s="340"/>
      <c r="AG973" s="340"/>
      <c r="AH973" s="341" t="s">
        <v>471</v>
      </c>
      <c r="AI973" s="342"/>
      <c r="AJ973" s="342"/>
      <c r="AK973" s="342"/>
      <c r="AL973" s="343" t="s">
        <v>528</v>
      </c>
      <c r="AM973" s="344"/>
      <c r="AN973" s="344"/>
      <c r="AO973" s="345"/>
      <c r="AP973" s="346" t="s">
        <v>529</v>
      </c>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x14ac:dyDescent="0.15">
      <c r="A1001" s="350"/>
      <c r="B1001" s="350"/>
      <c r="C1001" s="350" t="s">
        <v>26</v>
      </c>
      <c r="D1001" s="350"/>
      <c r="E1001" s="350"/>
      <c r="F1001" s="350"/>
      <c r="G1001" s="350"/>
      <c r="H1001" s="350"/>
      <c r="I1001" s="350"/>
      <c r="J1001" s="135" t="s">
        <v>342</v>
      </c>
      <c r="K1001" s="351"/>
      <c r="L1001" s="351"/>
      <c r="M1001" s="351"/>
      <c r="N1001" s="351"/>
      <c r="O1001" s="351"/>
      <c r="P1001" s="352" t="s">
        <v>318</v>
      </c>
      <c r="Q1001" s="352"/>
      <c r="R1001" s="352"/>
      <c r="S1001" s="352"/>
      <c r="T1001" s="352"/>
      <c r="U1001" s="352"/>
      <c r="V1001" s="352"/>
      <c r="W1001" s="352"/>
      <c r="X1001" s="352"/>
      <c r="Y1001" s="353" t="s">
        <v>340</v>
      </c>
      <c r="Z1001" s="354"/>
      <c r="AA1001" s="354"/>
      <c r="AB1001" s="354"/>
      <c r="AC1001" s="135" t="s">
        <v>378</v>
      </c>
      <c r="AD1001" s="135"/>
      <c r="AE1001" s="135"/>
      <c r="AF1001" s="135"/>
      <c r="AG1001" s="135"/>
      <c r="AH1001" s="353" t="s">
        <v>406</v>
      </c>
      <c r="AI1001" s="350"/>
      <c r="AJ1001" s="350"/>
      <c r="AK1001" s="350"/>
      <c r="AL1001" s="350" t="s">
        <v>21</v>
      </c>
      <c r="AM1001" s="350"/>
      <c r="AN1001" s="350"/>
      <c r="AO1001" s="355"/>
      <c r="AP1001" s="356" t="s">
        <v>343</v>
      </c>
      <c r="AQ1001" s="356"/>
      <c r="AR1001" s="356"/>
      <c r="AS1001" s="356"/>
      <c r="AT1001" s="356"/>
      <c r="AU1001" s="356"/>
      <c r="AV1001" s="356"/>
      <c r="AW1001" s="356"/>
      <c r="AX1001" s="356"/>
    </row>
    <row r="1002" spans="1:50" ht="30" customHeight="1" x14ac:dyDescent="0.15">
      <c r="A1002" s="362">
        <v>1</v>
      </c>
      <c r="B1002" s="362">
        <v>1</v>
      </c>
      <c r="C1002" s="333" t="s">
        <v>513</v>
      </c>
      <c r="D1002" s="333"/>
      <c r="E1002" s="333"/>
      <c r="F1002" s="333"/>
      <c r="G1002" s="333"/>
      <c r="H1002" s="333"/>
      <c r="I1002" s="333"/>
      <c r="J1002" s="334">
        <v>6010001055706</v>
      </c>
      <c r="K1002" s="335"/>
      <c r="L1002" s="335"/>
      <c r="M1002" s="335"/>
      <c r="N1002" s="335"/>
      <c r="O1002" s="335"/>
      <c r="P1002" s="336" t="s">
        <v>511</v>
      </c>
      <c r="Q1002" s="336"/>
      <c r="R1002" s="336"/>
      <c r="S1002" s="336"/>
      <c r="T1002" s="336"/>
      <c r="U1002" s="336"/>
      <c r="V1002" s="336"/>
      <c r="W1002" s="336"/>
      <c r="X1002" s="336"/>
      <c r="Y1002" s="337">
        <v>1</v>
      </c>
      <c r="Z1002" s="338"/>
      <c r="AA1002" s="338"/>
      <c r="AB1002" s="339"/>
      <c r="AC1002" s="349" t="s">
        <v>415</v>
      </c>
      <c r="AD1002" s="357"/>
      <c r="AE1002" s="357"/>
      <c r="AF1002" s="357"/>
      <c r="AG1002" s="357"/>
      <c r="AH1002" s="358">
        <v>1</v>
      </c>
      <c r="AI1002" s="359"/>
      <c r="AJ1002" s="359"/>
      <c r="AK1002" s="359"/>
      <c r="AL1002" s="343" t="s">
        <v>528</v>
      </c>
      <c r="AM1002" s="344"/>
      <c r="AN1002" s="344"/>
      <c r="AO1002" s="345"/>
      <c r="AP1002" s="346" t="s">
        <v>530</v>
      </c>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x14ac:dyDescent="0.15">
      <c r="A1034" s="350"/>
      <c r="B1034" s="350"/>
      <c r="C1034" s="350" t="s">
        <v>26</v>
      </c>
      <c r="D1034" s="350"/>
      <c r="E1034" s="350"/>
      <c r="F1034" s="350"/>
      <c r="G1034" s="350"/>
      <c r="H1034" s="350"/>
      <c r="I1034" s="350"/>
      <c r="J1034" s="135" t="s">
        <v>342</v>
      </c>
      <c r="K1034" s="351"/>
      <c r="L1034" s="351"/>
      <c r="M1034" s="351"/>
      <c r="N1034" s="351"/>
      <c r="O1034" s="351"/>
      <c r="P1034" s="352" t="s">
        <v>318</v>
      </c>
      <c r="Q1034" s="352"/>
      <c r="R1034" s="352"/>
      <c r="S1034" s="352"/>
      <c r="T1034" s="352"/>
      <c r="U1034" s="352"/>
      <c r="V1034" s="352"/>
      <c r="W1034" s="352"/>
      <c r="X1034" s="352"/>
      <c r="Y1034" s="353" t="s">
        <v>340</v>
      </c>
      <c r="Z1034" s="354"/>
      <c r="AA1034" s="354"/>
      <c r="AB1034" s="354"/>
      <c r="AC1034" s="135" t="s">
        <v>378</v>
      </c>
      <c r="AD1034" s="135"/>
      <c r="AE1034" s="135"/>
      <c r="AF1034" s="135"/>
      <c r="AG1034" s="135"/>
      <c r="AH1034" s="353" t="s">
        <v>406</v>
      </c>
      <c r="AI1034" s="350"/>
      <c r="AJ1034" s="350"/>
      <c r="AK1034" s="350"/>
      <c r="AL1034" s="350" t="s">
        <v>21</v>
      </c>
      <c r="AM1034" s="350"/>
      <c r="AN1034" s="350"/>
      <c r="AO1034" s="355"/>
      <c r="AP1034" s="356" t="s">
        <v>343</v>
      </c>
      <c r="AQ1034" s="356"/>
      <c r="AR1034" s="356"/>
      <c r="AS1034" s="356"/>
      <c r="AT1034" s="356"/>
      <c r="AU1034" s="356"/>
      <c r="AV1034" s="356"/>
      <c r="AW1034" s="356"/>
      <c r="AX1034" s="356"/>
    </row>
    <row r="1035" spans="1:50" ht="30" customHeight="1" x14ac:dyDescent="0.15">
      <c r="A1035" s="362">
        <v>1</v>
      </c>
      <c r="B1035" s="362">
        <v>1</v>
      </c>
      <c r="C1035" s="347" t="s">
        <v>601</v>
      </c>
      <c r="D1035" s="333"/>
      <c r="E1035" s="333"/>
      <c r="F1035" s="333"/>
      <c r="G1035" s="333"/>
      <c r="H1035" s="333"/>
      <c r="I1035" s="333"/>
      <c r="J1035" s="334">
        <v>4010003016402</v>
      </c>
      <c r="K1035" s="335"/>
      <c r="L1035" s="335"/>
      <c r="M1035" s="335"/>
      <c r="N1035" s="335"/>
      <c r="O1035" s="335"/>
      <c r="P1035" s="348" t="s">
        <v>603</v>
      </c>
      <c r="Q1035" s="336"/>
      <c r="R1035" s="336"/>
      <c r="S1035" s="336"/>
      <c r="T1035" s="336"/>
      <c r="U1035" s="336"/>
      <c r="V1035" s="336"/>
      <c r="W1035" s="336"/>
      <c r="X1035" s="336"/>
      <c r="Y1035" s="337">
        <v>8</v>
      </c>
      <c r="Z1035" s="338"/>
      <c r="AA1035" s="338"/>
      <c r="AB1035" s="339"/>
      <c r="AC1035" s="349" t="s">
        <v>414</v>
      </c>
      <c r="AD1035" s="357"/>
      <c r="AE1035" s="357"/>
      <c r="AF1035" s="357"/>
      <c r="AG1035" s="357"/>
      <c r="AH1035" s="358">
        <v>3</v>
      </c>
      <c r="AI1035" s="359"/>
      <c r="AJ1035" s="359"/>
      <c r="AK1035" s="359"/>
      <c r="AL1035" s="343" t="s">
        <v>604</v>
      </c>
      <c r="AM1035" s="344"/>
      <c r="AN1035" s="344"/>
      <c r="AO1035" s="345"/>
      <c r="AP1035" s="346" t="s">
        <v>605</v>
      </c>
      <c r="AQ1035" s="346"/>
      <c r="AR1035" s="346"/>
      <c r="AS1035" s="346"/>
      <c r="AT1035" s="346"/>
      <c r="AU1035" s="346"/>
      <c r="AV1035" s="346"/>
      <c r="AW1035" s="346"/>
      <c r="AX1035" s="346"/>
    </row>
    <row r="1036" spans="1:50" ht="30"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x14ac:dyDescent="0.15">
      <c r="A1067" s="350"/>
      <c r="B1067" s="350"/>
      <c r="C1067" s="350" t="s">
        <v>26</v>
      </c>
      <c r="D1067" s="350"/>
      <c r="E1067" s="350"/>
      <c r="F1067" s="350"/>
      <c r="G1067" s="350"/>
      <c r="H1067" s="350"/>
      <c r="I1067" s="350"/>
      <c r="J1067" s="135" t="s">
        <v>342</v>
      </c>
      <c r="K1067" s="351"/>
      <c r="L1067" s="351"/>
      <c r="M1067" s="351"/>
      <c r="N1067" s="351"/>
      <c r="O1067" s="351"/>
      <c r="P1067" s="352" t="s">
        <v>318</v>
      </c>
      <c r="Q1067" s="352"/>
      <c r="R1067" s="352"/>
      <c r="S1067" s="352"/>
      <c r="T1067" s="352"/>
      <c r="U1067" s="352"/>
      <c r="V1067" s="352"/>
      <c r="W1067" s="352"/>
      <c r="X1067" s="352"/>
      <c r="Y1067" s="353" t="s">
        <v>340</v>
      </c>
      <c r="Z1067" s="354"/>
      <c r="AA1067" s="354"/>
      <c r="AB1067" s="354"/>
      <c r="AC1067" s="135" t="s">
        <v>378</v>
      </c>
      <c r="AD1067" s="135"/>
      <c r="AE1067" s="135"/>
      <c r="AF1067" s="135"/>
      <c r="AG1067" s="135"/>
      <c r="AH1067" s="353" t="s">
        <v>406</v>
      </c>
      <c r="AI1067" s="350"/>
      <c r="AJ1067" s="350"/>
      <c r="AK1067" s="350"/>
      <c r="AL1067" s="350" t="s">
        <v>21</v>
      </c>
      <c r="AM1067" s="350"/>
      <c r="AN1067" s="350"/>
      <c r="AO1067" s="355"/>
      <c r="AP1067" s="356" t="s">
        <v>343</v>
      </c>
      <c r="AQ1067" s="356"/>
      <c r="AR1067" s="356"/>
      <c r="AS1067" s="356"/>
      <c r="AT1067" s="356"/>
      <c r="AU1067" s="356"/>
      <c r="AV1067" s="356"/>
      <c r="AW1067" s="356"/>
      <c r="AX1067" s="356"/>
    </row>
    <row r="1068" spans="1:50" ht="30"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customHeight="1" x14ac:dyDescent="0.15">
      <c r="A1098" s="363" t="s">
        <v>368</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384</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361</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6"/>
      <c r="E1101" s="135" t="s">
        <v>336</v>
      </c>
      <c r="F1101" s="366"/>
      <c r="G1101" s="366"/>
      <c r="H1101" s="366"/>
      <c r="I1101" s="366"/>
      <c r="J1101" s="135" t="s">
        <v>342</v>
      </c>
      <c r="K1101" s="135"/>
      <c r="L1101" s="135"/>
      <c r="M1101" s="135"/>
      <c r="N1101" s="135"/>
      <c r="O1101" s="135"/>
      <c r="P1101" s="353" t="s">
        <v>27</v>
      </c>
      <c r="Q1101" s="353"/>
      <c r="R1101" s="353"/>
      <c r="S1101" s="353"/>
      <c r="T1101" s="353"/>
      <c r="U1101" s="353"/>
      <c r="V1101" s="353"/>
      <c r="W1101" s="353"/>
      <c r="X1101" s="353"/>
      <c r="Y1101" s="135" t="s">
        <v>344</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369</v>
      </c>
      <c r="AQ1101" s="356"/>
      <c r="AR1101" s="356"/>
      <c r="AS1101" s="356"/>
      <c r="AT1101" s="356"/>
      <c r="AU1101" s="356"/>
      <c r="AV1101" s="356"/>
      <c r="AW1101" s="356"/>
      <c r="AX1101" s="356"/>
    </row>
    <row r="1102" spans="1:50" ht="30"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5" manualBreakCount="5">
    <brk id="99" max="49" man="1"/>
    <brk id="714" max="49" man="1"/>
    <brk id="739" max="49" man="1"/>
    <brk id="830" max="49" man="1"/>
    <brk id="99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395</v>
      </c>
    </row>
    <row r="2" spans="1:42" ht="13.5" customHeight="1" x14ac:dyDescent="0.15">
      <c r="A2" s="14" t="s">
        <v>201</v>
      </c>
      <c r="B2" s="15"/>
      <c r="C2" s="13" t="str">
        <f>IF(B2="","",A2)</f>
        <v/>
      </c>
      <c r="D2" s="13" t="str">
        <f>IF(C2="","",IF(D1&lt;&gt;"",CONCATENATE(D1,"、",C2),C2))</f>
        <v/>
      </c>
      <c r="F2" s="12" t="s">
        <v>187</v>
      </c>
      <c r="G2" s="17" t="s">
        <v>479</v>
      </c>
      <c r="H2" s="13" t="str">
        <f>IF(G2="","",F2)</f>
        <v>一般会計</v>
      </c>
      <c r="I2" s="13" t="str">
        <f>IF(H2="","",IF(I1&lt;&gt;"",CONCATENATE(I1,"、",H2),H2))</f>
        <v>一般会計</v>
      </c>
      <c r="K2" s="14" t="s">
        <v>220</v>
      </c>
      <c r="L2" s="15"/>
      <c r="M2" s="13" t="str">
        <f>IF(L2="","",K2)</f>
        <v/>
      </c>
      <c r="N2" s="13" t="str">
        <f>IF(M2="","",IF(N1&lt;&gt;"",CONCATENATE(N1,"、",M2),M2))</f>
        <v/>
      </c>
      <c r="O2" s="13"/>
      <c r="P2" s="12" t="s">
        <v>189</v>
      </c>
      <c r="Q2" s="17" t="s">
        <v>479</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410</v>
      </c>
      <c r="AI2" s="45" t="s">
        <v>471</v>
      </c>
      <c r="AK2" s="45" t="s">
        <v>334</v>
      </c>
      <c r="AM2" s="74"/>
      <c r="AN2" s="74"/>
      <c r="AP2" s="47" t="s">
        <v>410</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479</v>
      </c>
      <c r="R3" s="13" t="str">
        <f t="shared" ref="R3:R8" si="3">IF(Q3="","",P3)</f>
        <v>委託・請負</v>
      </c>
      <c r="S3" s="13" t="str">
        <f t="shared" ref="S3:S8" si="4">IF(R3="",S2,IF(S2&lt;&gt;"",CONCATENATE(S2,"、",R3),R3))</f>
        <v>直接実施、委託・請負</v>
      </c>
      <c r="T3" s="13"/>
      <c r="U3" s="32" t="s">
        <v>427</v>
      </c>
      <c r="W3" s="32" t="s">
        <v>268</v>
      </c>
      <c r="Y3" s="32" t="s">
        <v>69</v>
      </c>
      <c r="Z3" s="30"/>
      <c r="AA3" s="32" t="s">
        <v>78</v>
      </c>
      <c r="AB3" s="31"/>
      <c r="AC3" s="33" t="s">
        <v>254</v>
      </c>
      <c r="AD3" s="28"/>
      <c r="AE3" s="36" t="s">
        <v>292</v>
      </c>
      <c r="AF3" s="30"/>
      <c r="AG3" s="47" t="s">
        <v>411</v>
      </c>
      <c r="AI3" s="45" t="s">
        <v>327</v>
      </c>
      <c r="AK3" s="45" t="str">
        <f>CHAR(CODE(AK2)+1)</f>
        <v>B</v>
      </c>
      <c r="AM3" s="74"/>
      <c r="AN3" s="74"/>
      <c r="AP3" s="47" t="s">
        <v>411</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457</v>
      </c>
      <c r="W4" s="32" t="s">
        <v>269</v>
      </c>
      <c r="Y4" s="32" t="s">
        <v>71</v>
      </c>
      <c r="Z4" s="30"/>
      <c r="AA4" s="32" t="s">
        <v>80</v>
      </c>
      <c r="AB4" s="31"/>
      <c r="AC4" s="32" t="s">
        <v>255</v>
      </c>
      <c r="AD4" s="28"/>
      <c r="AE4" s="36" t="s">
        <v>293</v>
      </c>
      <c r="AF4" s="30"/>
      <c r="AG4" s="47" t="s">
        <v>412</v>
      </c>
      <c r="AI4" s="45" t="s">
        <v>329</v>
      </c>
      <c r="AK4" s="45" t="str">
        <f t="shared" ref="AK4:AK49" si="7">CHAR(CODE(AK3)+1)</f>
        <v>C</v>
      </c>
      <c r="AM4" s="74"/>
      <c r="AN4" s="74"/>
      <c r="AP4" s="47" t="s">
        <v>412</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365</v>
      </c>
      <c r="Y5" s="32" t="s">
        <v>73</v>
      </c>
      <c r="Z5" s="30"/>
      <c r="AA5" s="32" t="s">
        <v>82</v>
      </c>
      <c r="AB5" s="31"/>
      <c r="AC5" s="32" t="s">
        <v>294</v>
      </c>
      <c r="AD5" s="31"/>
      <c r="AE5" s="36" t="s">
        <v>423</v>
      </c>
      <c r="AF5" s="30"/>
      <c r="AG5" s="47" t="s">
        <v>413</v>
      </c>
      <c r="AI5" s="45" t="s">
        <v>459</v>
      </c>
      <c r="AK5" s="45" t="str">
        <f t="shared" si="7"/>
        <v>D</v>
      </c>
      <c r="AP5" s="47" t="s">
        <v>413</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426</v>
      </c>
      <c r="W6" s="32" t="s">
        <v>270</v>
      </c>
      <c r="Y6" s="32" t="s">
        <v>75</v>
      </c>
      <c r="Z6" s="30"/>
      <c r="AA6" s="32" t="s">
        <v>84</v>
      </c>
      <c r="AB6" s="31"/>
      <c r="AC6" s="32" t="s">
        <v>256</v>
      </c>
      <c r="AD6" s="31"/>
      <c r="AE6" s="36" t="s">
        <v>420</v>
      </c>
      <c r="AF6" s="30"/>
      <c r="AG6" s="47" t="s">
        <v>414</v>
      </c>
      <c r="AI6" s="47" t="s">
        <v>460</v>
      </c>
      <c r="AK6" s="45" t="str">
        <f t="shared" si="7"/>
        <v>E</v>
      </c>
      <c r="AP6" s="47" t="s">
        <v>414</v>
      </c>
    </row>
    <row r="7" spans="1:42" ht="13.5" customHeight="1" x14ac:dyDescent="0.15">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415</v>
      </c>
      <c r="AH7" s="78"/>
      <c r="AI7" s="45" t="s">
        <v>461</v>
      </c>
      <c r="AK7" s="45" t="str">
        <f t="shared" si="7"/>
        <v>F</v>
      </c>
      <c r="AP7" s="47" t="s">
        <v>415</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463</v>
      </c>
      <c r="W8" s="32" t="s">
        <v>272</v>
      </c>
      <c r="Y8" s="32" t="s">
        <v>79</v>
      </c>
      <c r="Z8" s="30"/>
      <c r="AA8" s="32" t="s">
        <v>88</v>
      </c>
      <c r="AB8" s="31"/>
      <c r="AC8" s="31"/>
      <c r="AD8" s="31"/>
      <c r="AE8" s="31"/>
      <c r="AF8" s="30"/>
      <c r="AG8" s="47" t="s">
        <v>416</v>
      </c>
      <c r="AI8" s="73"/>
      <c r="AK8" s="45" t="str">
        <f t="shared" si="7"/>
        <v>G</v>
      </c>
      <c r="AP8" s="47" t="s">
        <v>416</v>
      </c>
    </row>
    <row r="9" spans="1:42" ht="13.5" customHeight="1" x14ac:dyDescent="0.15">
      <c r="A9" s="14" t="s">
        <v>208</v>
      </c>
      <c r="B9" s="15"/>
      <c r="C9" s="13" t="str">
        <f t="shared" si="0"/>
        <v/>
      </c>
      <c r="D9" s="13" t="str">
        <f t="shared" si="8"/>
        <v/>
      </c>
      <c r="F9" s="18" t="s">
        <v>346</v>
      </c>
      <c r="G9" s="17"/>
      <c r="H9" s="13" t="str">
        <f t="shared" si="1"/>
        <v/>
      </c>
      <c r="I9" s="13" t="str">
        <f t="shared" si="5"/>
        <v>一般会計</v>
      </c>
      <c r="K9" s="14" t="s">
        <v>227</v>
      </c>
      <c r="L9" s="15"/>
      <c r="M9" s="13" t="str">
        <f t="shared" si="2"/>
        <v/>
      </c>
      <c r="N9" s="13" t="str">
        <f t="shared" si="6"/>
        <v/>
      </c>
      <c r="O9" s="13"/>
      <c r="P9" s="13"/>
      <c r="Q9" s="19"/>
      <c r="T9" s="13"/>
      <c r="U9" s="32" t="s">
        <v>427</v>
      </c>
      <c r="W9" s="32" t="s">
        <v>273</v>
      </c>
      <c r="Y9" s="32" t="s">
        <v>81</v>
      </c>
      <c r="Z9" s="30"/>
      <c r="AA9" s="32" t="s">
        <v>90</v>
      </c>
      <c r="AB9" s="31"/>
      <c r="AC9" s="31"/>
      <c r="AD9" s="31"/>
      <c r="AE9" s="31"/>
      <c r="AF9" s="30"/>
      <c r="AG9" s="47" t="s">
        <v>417</v>
      </c>
      <c r="AK9" s="45" t="str">
        <f t="shared" si="7"/>
        <v>H</v>
      </c>
      <c r="AP9" s="47" t="s">
        <v>417</v>
      </c>
    </row>
    <row r="10" spans="1:42" ht="13.5" customHeight="1" x14ac:dyDescent="0.15">
      <c r="A10" s="14" t="s">
        <v>366</v>
      </c>
      <c r="B10" s="15"/>
      <c r="C10" s="13" t="str">
        <f t="shared" si="0"/>
        <v/>
      </c>
      <c r="D10" s="13" t="str">
        <f t="shared" si="8"/>
        <v/>
      </c>
      <c r="F10" s="18" t="s">
        <v>234</v>
      </c>
      <c r="G10" s="17"/>
      <c r="H10" s="13" t="str">
        <f t="shared" si="1"/>
        <v/>
      </c>
      <c r="I10" s="13" t="str">
        <f t="shared" si="5"/>
        <v>一般会計</v>
      </c>
      <c r="K10" s="14" t="s">
        <v>370</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402</v>
      </c>
      <c r="AK10" s="45" t="str">
        <f t="shared" si="7"/>
        <v>I</v>
      </c>
      <c r="AP10" s="45" t="s">
        <v>396</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479</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405</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403</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404</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355</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356</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357</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358</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359</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469</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371</v>
      </c>
    </row>
    <row r="96" spans="25:25" x14ac:dyDescent="0.15">
      <c r="Y96" s="32" t="s">
        <v>425</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2019-08-22T07:47:32Z</cp:lastPrinted>
  <dcterms:created xsi:type="dcterms:W3CDTF">2012-03-13T00:50:25Z</dcterms:created>
  <dcterms:modified xsi:type="dcterms:W3CDTF">2019-08-26T05:46:52Z</dcterms:modified>
</cp:coreProperties>
</file>