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045" windowHeight="540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H3" i="4"/>
  <c r="H2" i="4"/>
  <c r="I2" i="4"/>
  <c r="I3" i="4" s="1"/>
  <c r="C4" i="4"/>
  <c r="C3" i="4"/>
  <c r="C2" i="4"/>
  <c r="D2" i="4" s="1"/>
  <c r="R3" i="4"/>
  <c r="M3" i="4"/>
  <c r="N3" i="4" s="1"/>
  <c r="R2" i="4"/>
  <c r="S2" i="4" s="1"/>
  <c r="S3" i="4" s="1"/>
  <c r="S4" i="4" s="1"/>
  <c r="S5" i="4" s="1"/>
  <c r="S6" i="4" s="1"/>
  <c r="S7" i="4" s="1"/>
  <c r="S8" i="4" s="1"/>
  <c r="P10" i="4" s="1"/>
  <c r="G11" i="3" s="1"/>
  <c r="M2" i="4"/>
  <c r="N2" i="4"/>
  <c r="W28"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alcChain>
</file>

<file path=xl/sharedStrings.xml><?xml version="1.0" encoding="utf-8"?>
<sst xmlns="http://schemas.openxmlformats.org/spreadsheetml/2006/main" count="2189" uniqueCount="586">
  <si>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</si>
  <si>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</si>
  <si>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</si>
  <si>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</si>
  <si>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</si>
  <si>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</si>
  <si>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</si>
  <si>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</si>
  <si>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</si>
  <si>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</si>
  <si>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</si>
  <si>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</si>
  <si>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</si>
  <si>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</si>
  <si>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</si>
  <si>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</si>
  <si>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</si>
  <si>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</si>
  <si>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</si>
  <si>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</si>
  <si>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</si>
  <si>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</si>
  <si>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</si>
  <si>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</si>
  <si>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</si>
  <si>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</si>
  <si>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</si>
  <si>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</si>
  <si>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</si>
  <si>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</si>
  <si>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</si>
  <si>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</si>
  <si>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</si>
  <si>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</si>
  <si>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</si>
  <si>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</si>
  <si>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</si>
  <si>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</si>
  <si>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</si>
  <si>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</si>
  <si>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</si>
  <si>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</si>
  <si>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</si>
  <si>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</si>
  <si>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</si>
  <si>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</si>
  <si>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</si>
  <si>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</si>
  <si>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</si>
  <si>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</si>
  <si>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</si>
  <si>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</si>
  <si>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</si>
  <si>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</si>
  <si>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</si>
  <si>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</si>
  <si>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</si>
  <si>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</si>
  <si>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</si>
  <si>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</si>
  <si>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</si>
  <si>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</si>
  <si>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</si>
  <si>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</si>
  <si>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</si>
  <si>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</si>
  <si>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</si>
  <si>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</si>
  <si>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</si>
  <si>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</si>
  <si>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</si>
  <si>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</si>
  <si>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</si>
  <si>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</si>
  <si>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</si>
  <si>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</si>
  <si>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</si>
  <si>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</si>
  <si>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</si>
  <si>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</si>
  <si>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</si>
  <si>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</si>
  <si>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</si>
  <si>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</si>
  <si>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</si>
  <si>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</si>
  <si>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</si>
  <si>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</si>
  <si>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</si>
  <si>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</si>
  <si>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</si>
  <si>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</si>
  <si>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</si>
  <si>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</si>
  <si>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</si>
  <si>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</si>
  <si>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</si>
  <si>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</si>
  <si>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</si>
  <si>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</si>
  <si>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</si>
  <si>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</si>
  <si>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</si>
  <si>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</si>
  <si>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</si>
  <si>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</si>
  <si>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</si>
  <si>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</si>
  <si>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</si>
  <si>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</si>
  <si>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</si>
  <si>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</si>
  <si>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</si>
  <si>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</si>
  <si>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</si>
  <si>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</si>
  <si>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</si>
  <si>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</si>
  <si>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</si>
  <si>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</si>
  <si>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</si>
  <si>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</si>
  <si>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</si>
  <si>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</si>
  <si>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</si>
  <si>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</si>
  <si>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</si>
  <si>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</si>
  <si>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</si>
  <si>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</si>
  <si>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</si>
  <si>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</si>
  <si>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</si>
  <si>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</si>
  <si>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</si>
  <si>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</si>
  <si>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</si>
  <si>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</si>
  <si>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</si>
  <si>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</si>
  <si>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</si>
  <si>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</si>
  <si>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</si>
  <si>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</si>
  <si>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</si>
  <si>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</si>
  <si>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</si>
  <si>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</si>
  <si>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</si>
  <si>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</si>
  <si>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</si>
  <si>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</si>
  <si>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</si>
  <si>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</si>
  <si>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</si>
  <si>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</si>
  <si>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</si>
  <si>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</si>
  <si>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</si>
  <si>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</si>
  <si>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</si>
  <si>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</si>
  <si>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</si>
  <si>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</si>
  <si>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</si>
  <si>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</si>
  <si>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</si>
  <si>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</si>
  <si>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</si>
  <si>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</si>
  <si>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</si>
  <si>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</si>
  <si>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</si>
  <si>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</si>
  <si>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</si>
  <si>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</si>
  <si>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</si>
  <si>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</si>
  <si>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</si>
  <si>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</si>
  <si>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</si>
  <si>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</si>
  <si>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</si>
  <si>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</si>
  <si>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</si>
  <si>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</si>
  <si>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</si>
  <si>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</si>
  <si>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</si>
  <si>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</si>
  <si>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</si>
  <si>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</si>
  <si>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</si>
  <si>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</si>
  <si>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</si>
  <si>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</si>
  <si>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</si>
  <si>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</si>
  <si>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</si>
  <si>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</si>
  <si>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</si>
  <si>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</si>
  <si>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</si>
  <si>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</si>
  <si>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</si>
  <si>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</si>
  <si>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</si>
  <si>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</si>
  <si>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</si>
  <si>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</si>
  <si>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</si>
  <si>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</si>
  <si>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</si>
  <si>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</si>
  <si>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</si>
  <si>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</si>
  <si>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</si>
  <si>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</si>
  <si>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</si>
  <si>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</si>
  <si>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</si>
  <si>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</si>
  <si>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</si>
  <si>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</si>
  <si>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</si>
  <si>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</si>
  <si>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</si>
  <si>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</si>
  <si>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</si>
  <si>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</si>
  <si>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</si>
  <si>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</si>
  <si>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</si>
  <si>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</si>
  <si>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</si>
  <si>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</si>
  <si>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</si>
  <si>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</si>
  <si>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</si>
  <si>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</si>
  <si>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</si>
  <si>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</si>
  <si>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</si>
  <si>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</si>
  <si>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</si>
  <si>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</si>
  <si>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</si>
  <si>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</si>
  <si>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</si>
  <si>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</si>
  <si>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</si>
  <si>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</si>
  <si>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</si>
  <si>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</si>
  <si>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</si>
  <si>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</si>
  <si>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</si>
  <si>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</si>
  <si>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</si>
  <si>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</si>
  <si>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</si>
  <si>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</si>
  <si>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</si>
  <si>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</si>
  <si>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</si>
  <si>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</si>
  <si>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</si>
  <si>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</si>
  <si>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</si>
  <si>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</si>
  <si>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</si>
  <si>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</si>
  <si>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</si>
  <si>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</si>
  <si>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</si>
  <si>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</si>
  <si>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</si>
  <si>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</si>
  <si>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</si>
  <si>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</si>
  <si>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</si>
  <si>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</si>
  <si>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</si>
  <si>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</si>
  <si>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</si>
  <si>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</si>
  <si>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</si>
  <si>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</si>
  <si>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</si>
  <si>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</si>
  <si>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</si>
  <si>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</si>
  <si>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</si>
  <si>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</si>
  <si>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</si>
  <si>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</si>
  <si>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</si>
  <si>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</si>
  <si>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</si>
  <si>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</si>
  <si>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</si>
  <si>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</si>
  <si>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</si>
  <si>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</si>
  <si>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</si>
  <si>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</si>
  <si>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</si>
  <si>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</si>
  <si>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</si>
  <si>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</si>
  <si>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</si>
  <si>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</si>
  <si>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</si>
  <si>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</si>
  <si>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</si>
  <si>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</si>
  <si>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</si>
  <si>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</si>
  <si>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</si>
  <si>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</si>
  <si>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</si>
  <si>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</si>
  <si>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</si>
  <si>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</si>
  <si>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</si>
  <si>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</si>
  <si>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</si>
  <si>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</si>
  <si>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</si>
  <si>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</si>
  <si>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</si>
  <si>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</si>
  <si>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</si>
  <si>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</si>
  <si>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</si>
  <si>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</si>
  <si>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</si>
  <si>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</si>
  <si>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</si>
  <si>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</si>
  <si>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</si>
  <si>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</si>
  <si>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</si>
  <si>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</si>
  <si>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</si>
  <si>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</si>
  <si>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</si>
  <si>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</si>
  <si>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</si>
  <si>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</si>
  <si>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</si>
  <si>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</si>
  <si>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</si>
  <si>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</si>
  <si>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</si>
  <si>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</si>
  <si>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</si>
  <si>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</si>
  <si>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</si>
  <si>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</si>
  <si>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</si>
  <si>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</si>
  <si>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</si>
  <si>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</si>
  <si>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</si>
  <si>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</si>
  <si>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</si>
  <si>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</si>
  <si>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</si>
  <si>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</si>
  <si>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</si>
  <si>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</si>
  <si>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</si>
  <si>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</si>
  <si>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</si>
  <si>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</si>
  <si>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</si>
  <si>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</si>
  <si>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</si>
  <si>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</si>
  <si>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</si>
  <si>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</si>
  <si>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</si>
  <si>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</si>
  <si>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</si>
  <si>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</si>
  <si>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</si>
  <si>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</si>
  <si>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</si>
  <si>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</si>
  <si>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</si>
  <si>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</si>
  <si>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</si>
  <si>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</si>
  <si>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</si>
  <si>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</si>
  <si>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</si>
  <si>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</si>
  <si>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</si>
  <si>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</si>
  <si>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</si>
  <si>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</si>
  <si>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</si>
  <si>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</si>
  <si>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</si>
  <si>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</si>
  <si>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</si>
  <si>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</si>
  <si>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</si>
  <si>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</si>
  <si>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</si>
  <si>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</si>
  <si>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</si>
  <si>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</si>
  <si>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</si>
  <si>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</si>
  <si>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</si>
  <si>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</si>
  <si>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</si>
  <si>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</si>
  <si>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</si>
  <si>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</si>
  <si>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</si>
  <si>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</si>
  <si>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</si>
  <si>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</si>
  <si>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</si>
  <si>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</si>
  <si>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</si>
  <si>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</si>
  <si>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</si>
  <si>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</si>
  <si>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</si>
  <si>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</si>
  <si>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</si>
  <si>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</si>
  <si>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</si>
  <si>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</si>
  <si>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</si>
  <si>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</si>
  <si>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</si>
  <si>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</si>
  <si>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</si>
  <si>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</si>
  <si>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</si>
  <si>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</si>
  <si>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</si>
  <si>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</si>
  <si>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</si>
  <si>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</si>
  <si>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</si>
  <si>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</si>
  <si>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</si>
  <si>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</si>
  <si>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</si>
  <si>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</si>
  <si>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</si>
  <si>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</si>
  <si>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</si>
  <si>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</si>
  <si>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</si>
  <si>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</si>
  <si>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</si>
  <si>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</si>
  <si>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</si>
  <si>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</si>
  <si>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</si>
  <si>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</si>
  <si>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</si>
  <si>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</si>
  <si>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</si>
  <si>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</si>
  <si>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</si>
  <si>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</si>
  <si>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</si>
  <si>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</si>
  <si>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</si>
  <si>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</si>
  <si>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監査監督機関国際フォーラム(IFIAR)拠出金等</t>
    <phoneticPr fontId="5"/>
  </si>
  <si>
    <t>金融庁</t>
  </si>
  <si>
    <t>総合政策局</t>
    <phoneticPr fontId="5"/>
  </si>
  <si>
    <t>IFIAR戦略企画本部IFIAR戦略企画室</t>
    <phoneticPr fontId="5"/>
  </si>
  <si>
    <t>長岡　隆</t>
    <phoneticPr fontId="5"/>
  </si>
  <si>
    <t>○</t>
  </si>
  <si>
    <t>-</t>
    <phoneticPr fontId="5"/>
  </si>
  <si>
    <t>監査監督機関国際フォーラム拠出金</t>
    <phoneticPr fontId="5"/>
  </si>
  <si>
    <t>庁費</t>
    <phoneticPr fontId="5"/>
  </si>
  <si>
    <t>IFIARにおける重要な意思決定機関である代表理事会への参加回数</t>
    <phoneticPr fontId="5"/>
  </si>
  <si>
    <t>回</t>
    <rPh sb="0" eb="1">
      <t>カイ</t>
    </rPh>
    <phoneticPr fontId="5"/>
  </si>
  <si>
    <t>-</t>
    <phoneticPr fontId="5"/>
  </si>
  <si>
    <t>-</t>
    <phoneticPr fontId="5"/>
  </si>
  <si>
    <t>-</t>
    <phoneticPr fontId="5"/>
  </si>
  <si>
    <t>-</t>
    <phoneticPr fontId="5"/>
  </si>
  <si>
    <t>-</t>
    <phoneticPr fontId="5"/>
  </si>
  <si>
    <t>事務局が円滑に運営されること</t>
    <phoneticPr fontId="5"/>
  </si>
  <si>
    <t>代表理事会の年間開催回数</t>
    <phoneticPr fontId="5"/>
  </si>
  <si>
    <t>-</t>
    <phoneticPr fontId="5"/>
  </si>
  <si>
    <t>-</t>
    <phoneticPr fontId="5"/>
  </si>
  <si>
    <t>IFIAR事務局において日本人職員が勤務すること</t>
    <phoneticPr fontId="5"/>
  </si>
  <si>
    <t>IFIARにおける日本人職員数</t>
    <phoneticPr fontId="5"/>
  </si>
  <si>
    <t>人</t>
    <rPh sb="0" eb="1">
      <t>ニン</t>
    </rPh>
    <phoneticPr fontId="5"/>
  </si>
  <si>
    <t>事務局招致国としての責務に係る拠出金の負担実施件数</t>
    <phoneticPr fontId="5"/>
  </si>
  <si>
    <t>件</t>
    <rPh sb="0" eb="1">
      <t>ケン</t>
    </rPh>
    <phoneticPr fontId="5"/>
  </si>
  <si>
    <t>代表理事会及び関連会合のホスト回数</t>
    <phoneticPr fontId="5"/>
  </si>
  <si>
    <t>-</t>
    <phoneticPr fontId="5"/>
  </si>
  <si>
    <t>国際機関本会合及び開所式のホスト回数</t>
    <phoneticPr fontId="5"/>
  </si>
  <si>
    <t>-</t>
    <phoneticPr fontId="5"/>
  </si>
  <si>
    <t>-</t>
    <phoneticPr fontId="5"/>
  </si>
  <si>
    <t>IFIAR事務局への職員派遣数</t>
    <phoneticPr fontId="5"/>
  </si>
  <si>
    <t>-</t>
    <phoneticPr fontId="5"/>
  </si>
  <si>
    <t>-</t>
    <phoneticPr fontId="5"/>
  </si>
  <si>
    <t>監査監督機関国際フォーラム会議開催庁費／会議ホスト回数</t>
    <phoneticPr fontId="5"/>
  </si>
  <si>
    <t>会議開催庁費/会議ホスト回数</t>
    <phoneticPr fontId="5"/>
  </si>
  <si>
    <t>41/1</t>
    <phoneticPr fontId="5"/>
  </si>
  <si>
    <t>監査監督機関国際フォーラム拠出金／事務局の誘致</t>
    <phoneticPr fontId="5"/>
  </si>
  <si>
    <t>拠出金額/事務局が日本にあること（１）</t>
    <phoneticPr fontId="5"/>
  </si>
  <si>
    <t>-</t>
    <phoneticPr fontId="5"/>
  </si>
  <si>
    <t>85/1</t>
    <phoneticPr fontId="5"/>
  </si>
  <si>
    <t>無</t>
  </si>
  <si>
    <t>IFIARの予算について、全加盟国による予算承認手続きが行われるほか、事務局から会計報告が行われており、費目・使途は真に必要なものに限定されていると考える。</t>
    <phoneticPr fontId="5"/>
  </si>
  <si>
    <t>‐</t>
  </si>
  <si>
    <t>-</t>
    <phoneticPr fontId="5"/>
  </si>
  <si>
    <t>（外部有識者点検対象外）</t>
    <phoneticPr fontId="5"/>
  </si>
  <si>
    <t>事務運営費</t>
    <phoneticPr fontId="5"/>
  </si>
  <si>
    <t>監査監督機関国際フォーラム（IFIAR）事務運営費</t>
    <phoneticPr fontId="5"/>
  </si>
  <si>
    <t>拠出金</t>
    <phoneticPr fontId="5"/>
  </si>
  <si>
    <t>-</t>
    <phoneticPr fontId="5"/>
  </si>
  <si>
    <t>新28-0004</t>
    <phoneticPr fontId="5"/>
  </si>
  <si>
    <t>20</t>
    <phoneticPr fontId="5"/>
  </si>
  <si>
    <t>-</t>
    <phoneticPr fontId="5"/>
  </si>
  <si>
    <t>-</t>
    <phoneticPr fontId="5"/>
  </si>
  <si>
    <t>代表理事会及び関連会合のホスト回数</t>
    <rPh sb="5" eb="6">
      <t>オヨ</t>
    </rPh>
    <rPh sb="7" eb="9">
      <t>カンレン</t>
    </rPh>
    <rPh sb="9" eb="11">
      <t>カイゴウ</t>
    </rPh>
    <phoneticPr fontId="5"/>
  </si>
  <si>
    <t>IFIAR代表理事会開催経費は、過去に行われた類似規模の国際会議開催経費を参照する等十分な検討がなされており、妥当な水準と考える。</t>
    <rPh sb="5" eb="7">
      <t>ダイヒョウ</t>
    </rPh>
    <rPh sb="7" eb="10">
      <t>リジカイ</t>
    </rPh>
    <phoneticPr fontId="5"/>
  </si>
  <si>
    <t>人</t>
    <rPh sb="0" eb="1">
      <t>ニン</t>
    </rPh>
    <phoneticPr fontId="5"/>
  </si>
  <si>
    <t>-</t>
    <phoneticPr fontId="5"/>
  </si>
  <si>
    <t>内部資料</t>
    <rPh sb="0" eb="2">
      <t>ナイブ</t>
    </rPh>
    <rPh sb="2" eb="4">
      <t>シリョウ</t>
    </rPh>
    <phoneticPr fontId="5"/>
  </si>
  <si>
    <t>百万円</t>
    <rPh sb="0" eb="1">
      <t>ヒャク</t>
    </rPh>
    <rPh sb="1" eb="3">
      <t>マンエン</t>
    </rPh>
    <phoneticPr fontId="5"/>
  </si>
  <si>
    <t>92/1</t>
    <phoneticPr fontId="5"/>
  </si>
  <si>
    <t>※100万円未満</t>
    <rPh sb="4" eb="6">
      <t>マンエン</t>
    </rPh>
    <rPh sb="6" eb="8">
      <t>ミマン</t>
    </rPh>
    <phoneticPr fontId="5"/>
  </si>
  <si>
    <t>-</t>
    <phoneticPr fontId="5"/>
  </si>
  <si>
    <t>-</t>
    <phoneticPr fontId="5"/>
  </si>
  <si>
    <t>-</t>
    <phoneticPr fontId="5"/>
  </si>
  <si>
    <t>-</t>
    <phoneticPr fontId="5"/>
  </si>
  <si>
    <t>IFIARネットワーク会議開催回数及びIFIARに関するウェブサイト掲載回数等</t>
    <rPh sb="17" eb="18">
      <t>オヨ</t>
    </rPh>
    <rPh sb="38" eb="39">
      <t>トウ</t>
    </rPh>
    <phoneticPr fontId="5"/>
  </si>
  <si>
    <t>1/1</t>
    <phoneticPr fontId="5"/>
  </si>
  <si>
    <t>91/1</t>
    <phoneticPr fontId="5"/>
  </si>
  <si>
    <t>IFIAR代表理事会及び関連会合運営等請負経費については、少額のため随意契約としているが、複数業者から見積書を徴収しており、競争性の確保・コスト削減に努めていると考える。</t>
    <rPh sb="5" eb="7">
      <t>ダイヒョウ</t>
    </rPh>
    <rPh sb="7" eb="9">
      <t>リジ</t>
    </rPh>
    <rPh sb="9" eb="10">
      <t>カイ</t>
    </rPh>
    <rPh sb="10" eb="11">
      <t>オヨ</t>
    </rPh>
    <rPh sb="12" eb="14">
      <t>カンレン</t>
    </rPh>
    <rPh sb="14" eb="16">
      <t>カイゴウ</t>
    </rPh>
    <rPh sb="16" eb="18">
      <t>ウンエイ</t>
    </rPh>
    <rPh sb="18" eb="19">
      <t>トウ</t>
    </rPh>
    <rPh sb="19" eb="21">
      <t>ウケオイ</t>
    </rPh>
    <rPh sb="21" eb="23">
      <t>ケイヒ</t>
    </rPh>
    <phoneticPr fontId="5"/>
  </si>
  <si>
    <t>事務局ホスト国としての責務に係る拠出金を適切に支出し、IFIAR事務局の円滑な運営を実現しており、目標に見合った実績をあげていると考える。</t>
    <phoneticPr fontId="5"/>
  </si>
  <si>
    <t>事務局ホスト国としての責務に係る拠出金を適切に支出して事務局の円滑な運営を支援し、予定通り東京で代表理事会を開催した。</t>
    <rPh sb="27" eb="30">
      <t>ジムキョク</t>
    </rPh>
    <rPh sb="31" eb="33">
      <t>エンカツ</t>
    </rPh>
    <rPh sb="34" eb="36">
      <t>ウンエイ</t>
    </rPh>
    <rPh sb="37" eb="39">
      <t>シエン</t>
    </rPh>
    <rPh sb="41" eb="43">
      <t>ヨテイ</t>
    </rPh>
    <rPh sb="43" eb="44">
      <t>ドオ</t>
    </rPh>
    <rPh sb="45" eb="47">
      <t>トウキョウ</t>
    </rPh>
    <rPh sb="48" eb="50">
      <t>ダイヒョウ</t>
    </rPh>
    <rPh sb="50" eb="53">
      <t>リジカイ</t>
    </rPh>
    <rPh sb="54" eb="56">
      <t>カイサイ</t>
    </rPh>
    <phoneticPr fontId="5"/>
  </si>
  <si>
    <t>-</t>
    <phoneticPr fontId="5"/>
  </si>
  <si>
    <t>-</t>
    <phoneticPr fontId="5"/>
  </si>
  <si>
    <t>-</t>
    <phoneticPr fontId="5"/>
  </si>
  <si>
    <t>多国間の監査協力ネットワークの拠点として我が国の国際的なプレゼンスを高め、監査品質の維持・向上に向けた国際的な協力関係の構築・充実に資する。</t>
    <phoneticPr fontId="5"/>
  </si>
  <si>
    <t>金融に関する国際的な議論に積極的に参画し、日本のプレゼンスを高め、国際協調に貢献していく</t>
    <rPh sb="0" eb="2">
      <t>キンユウ</t>
    </rPh>
    <rPh sb="3" eb="4">
      <t>カン</t>
    </rPh>
    <rPh sb="21" eb="23">
      <t>ニホン</t>
    </rPh>
    <rPh sb="30" eb="31">
      <t>タカ</t>
    </rPh>
    <rPh sb="33" eb="35">
      <t>コクサイ</t>
    </rPh>
    <rPh sb="35" eb="37">
      <t>キョウチョウ</t>
    </rPh>
    <rPh sb="38" eb="40">
      <t>コウケン</t>
    </rPh>
    <phoneticPr fontId="5"/>
  </si>
  <si>
    <t>金融に関する国際的な議論に積極的に参画し、日本のプレゼンスを高め、国際協調に貢献していく</t>
    <phoneticPr fontId="5"/>
  </si>
  <si>
    <t>○ 本会合等の国際会議を通じ、積極的に国際機関の運営に関わるとともに、国際機関に対して効率的かつ効果的な運営・政策立案を求める。
○ また、当該機関の活動を広く国民に知ってもらうため、ウェブサイトや国内における監査のステークホルダーによる「日本IFIARネットワーク」等を活用し、監査品質の向上に向けたIFIARにおける議論を国内に対し積極的に発信する。</t>
    <phoneticPr fontId="5"/>
  </si>
  <si>
    <t>○ IFIAR事務局のホスト国として、円滑な運営に向けた支援のための拠出金を適切に支出しているほか、同事務局と共に代表理事会等の国際会議を円滑に運営している。
○ 我が国の国際的なプレゼンスを高め、東京の国際金融センターとしての地位を向上させるため、費用の支出や会議の開催に加えて、IFIAR代表理事会への参加（30年度：３回開催中３回）を通じて、監査品質の維持・向上に向けた議論に積極的に貢献している。</t>
    <rPh sb="50" eb="51">
      <t>ドウ</t>
    </rPh>
    <rPh sb="51" eb="54">
      <t>ジムキョク</t>
    </rPh>
    <rPh sb="55" eb="56">
      <t>トモ</t>
    </rPh>
    <rPh sb="57" eb="59">
      <t>ダイヒョウ</t>
    </rPh>
    <rPh sb="59" eb="61">
      <t>リジ</t>
    </rPh>
    <rPh sb="61" eb="62">
      <t>カイ</t>
    </rPh>
    <rPh sb="62" eb="63">
      <t>トウ</t>
    </rPh>
    <rPh sb="64" eb="66">
      <t>コクサイ</t>
    </rPh>
    <rPh sb="66" eb="68">
      <t>カイギ</t>
    </rPh>
    <rPh sb="69" eb="71">
      <t>エンカツ</t>
    </rPh>
    <rPh sb="72" eb="74">
      <t>ウンエイ</t>
    </rPh>
    <phoneticPr fontId="5"/>
  </si>
  <si>
    <t xml:space="preserve">我が国に本部である事務局を置く初の金融関係国際機関である監査監督機関国際フォーラム(IFIAR)に対し、同事務局の円滑な運営に向け、ホスト国として必要な支援を行う。また、同事務局と共に代表理事会等国際会議の円滑な運営を行う。
</t>
    <rPh sb="49" eb="50">
      <t>タイ</t>
    </rPh>
    <rPh sb="69" eb="70">
      <t>コク</t>
    </rPh>
    <rPh sb="85" eb="86">
      <t>ドウ</t>
    </rPh>
    <rPh sb="86" eb="89">
      <t>ジムキョク</t>
    </rPh>
    <rPh sb="90" eb="91">
      <t>トモ</t>
    </rPh>
    <rPh sb="92" eb="94">
      <t>ダイヒョウ</t>
    </rPh>
    <rPh sb="94" eb="96">
      <t>リジ</t>
    </rPh>
    <rPh sb="96" eb="97">
      <t>カイ</t>
    </rPh>
    <rPh sb="97" eb="98">
      <t>トウ</t>
    </rPh>
    <rPh sb="98" eb="100">
      <t>コクサイ</t>
    </rPh>
    <rPh sb="100" eb="102">
      <t>カイギ</t>
    </rPh>
    <rPh sb="103" eb="105">
      <t>エンカツ</t>
    </rPh>
    <rPh sb="106" eb="108">
      <t>ウンエイ</t>
    </rPh>
    <rPh sb="109" eb="110">
      <t>オコナ</t>
    </rPh>
    <phoneticPr fontId="5"/>
  </si>
  <si>
    <t>-</t>
    <phoneticPr fontId="5"/>
  </si>
  <si>
    <t>-</t>
    <phoneticPr fontId="5"/>
  </si>
  <si>
    <t>-</t>
    <phoneticPr fontId="5"/>
  </si>
  <si>
    <t>-</t>
    <phoneticPr fontId="5"/>
  </si>
  <si>
    <t>内部資料</t>
    <phoneticPr fontId="5"/>
  </si>
  <si>
    <t>－</t>
    <phoneticPr fontId="5"/>
  </si>
  <si>
    <t>－</t>
    <phoneticPr fontId="5"/>
  </si>
  <si>
    <t>-</t>
    <phoneticPr fontId="5"/>
  </si>
  <si>
    <t>-</t>
    <phoneticPr fontId="5"/>
  </si>
  <si>
    <t>－</t>
    <phoneticPr fontId="5"/>
  </si>
  <si>
    <t>0013</t>
    <phoneticPr fontId="5"/>
  </si>
  <si>
    <t>IFIARは各国の監査監督当局が参加する国際組織であり、日本からは金融庁及び公認会計士・監査審査会が参加している。また、IFIARでは、監査品質の維持・向上に向けた各国監査監督当局の国際的な協力関係の構築・充実を目的とした活動が行われている。以上のことから、地方自治体や民間等に委ねることができない事業であると考える。</t>
    <phoneticPr fontId="5"/>
  </si>
  <si>
    <t>A.（一社）監査監督機関国際フォーラム（ＩＦＩＡＲ）</t>
    <rPh sb="3" eb="5">
      <t>イチシャ</t>
    </rPh>
    <rPh sb="6" eb="8">
      <t>カンサ</t>
    </rPh>
    <phoneticPr fontId="5"/>
  </si>
  <si>
    <t>（一社）監査監督機関国際フォーラム</t>
    <phoneticPr fontId="5"/>
  </si>
  <si>
    <t>㈱春秋</t>
    <rPh sb="1" eb="3">
      <t>シュンジュウ</t>
    </rPh>
    <phoneticPr fontId="5"/>
  </si>
  <si>
    <t>㈱エイダ</t>
    <phoneticPr fontId="5"/>
  </si>
  <si>
    <t>B. ㈱春秋</t>
    <rPh sb="4" eb="6">
      <t>シュンジュウ</t>
    </rPh>
    <phoneticPr fontId="5"/>
  </si>
  <si>
    <t>会場の提供</t>
    <rPh sb="0" eb="2">
      <t>カイジョウ</t>
    </rPh>
    <rPh sb="3" eb="5">
      <t>テイキョウ</t>
    </rPh>
    <phoneticPr fontId="5"/>
  </si>
  <si>
    <t>・第18回監査監督機関国際フォーラム（オタワ会合）について（金融庁ウェブサイト 平成30年4月27日公表）
・日本IFIARネットワーク第２回総会議事次第（金融庁ウェブサイト 平成30年6月公表）
・監査監督機関国際フォーラムによる執行体制に関するサーベイ報告書（2018年）の公表について（金融庁ウェブサイト 平成31年1月7日公表）
・第19回監査監督機関国際フォーラム（ギリシャ会合）について（金融庁ウェブサイト 令和元年5月14日公表）</t>
    <rPh sb="30" eb="33">
      <t>キンユウチョウ</t>
    </rPh>
    <rPh sb="40" eb="42">
      <t>ヘイセイ</t>
    </rPh>
    <rPh sb="44" eb="45">
      <t>ネン</t>
    </rPh>
    <rPh sb="46" eb="47">
      <t>ガツ</t>
    </rPh>
    <rPh sb="49" eb="50">
      <t>ニチ</t>
    </rPh>
    <rPh sb="50" eb="52">
      <t>コウヒョウ</t>
    </rPh>
    <rPh sb="78" eb="81">
      <t>キンユウチョウ</t>
    </rPh>
    <rPh sb="88" eb="90">
      <t>ヘイセイ</t>
    </rPh>
    <rPh sb="92" eb="93">
      <t>ネン</t>
    </rPh>
    <rPh sb="94" eb="95">
      <t>ガツ</t>
    </rPh>
    <rPh sb="95" eb="97">
      <t>コウヒョウ</t>
    </rPh>
    <rPh sb="146" eb="149">
      <t>キンユウチョウ</t>
    </rPh>
    <rPh sb="156" eb="158">
      <t>ヘイセイ</t>
    </rPh>
    <rPh sb="160" eb="161">
      <t>ネン</t>
    </rPh>
    <rPh sb="162" eb="163">
      <t>ガツ</t>
    </rPh>
    <rPh sb="164" eb="165">
      <t>ニチ</t>
    </rPh>
    <rPh sb="165" eb="167">
      <t>コウヒョウ</t>
    </rPh>
    <rPh sb="210" eb="212">
      <t>レイワ</t>
    </rPh>
    <rPh sb="212" eb="214">
      <t>ガンネン</t>
    </rPh>
    <phoneticPr fontId="5"/>
  </si>
  <si>
    <t>会議に必要な機材の貸出</t>
    <rPh sb="0" eb="2">
      <t>カイギ</t>
    </rPh>
    <rPh sb="3" eb="5">
      <t>ヒツヨウ</t>
    </rPh>
    <rPh sb="6" eb="8">
      <t>キザイ</t>
    </rPh>
    <rPh sb="9" eb="11">
      <t>カシダシ</t>
    </rPh>
    <phoneticPr fontId="5"/>
  </si>
  <si>
    <t>IFIAR事務局の円滑な運営に向け、ホスト国として必要な支援を行うとともに、代表理事会等国際会議の円滑な運営を行うという本事業は、我が国の国際的なプレゼンスを高め、監査品質の維持・向上に向けた国際的な協力関係の構築・充実に資するためのものであり、国民全体の利益に資すると考えられるため、国費負担は妥当と考える。</t>
    <rPh sb="60" eb="61">
      <t>ホン</t>
    </rPh>
    <rPh sb="61" eb="63">
      <t>ジギョウ</t>
    </rPh>
    <rPh sb="123" eb="125">
      <t>コクミン</t>
    </rPh>
    <rPh sb="125" eb="127">
      <t>ゼンタイ</t>
    </rPh>
    <rPh sb="128" eb="130">
      <t>リエキ</t>
    </rPh>
    <rPh sb="131" eb="132">
      <t>シ</t>
    </rPh>
    <rPh sb="135" eb="136">
      <t>カンガ</t>
    </rPh>
    <rPh sb="143" eb="145">
      <t>コクヒ</t>
    </rPh>
    <rPh sb="145" eb="147">
      <t>フタン</t>
    </rPh>
    <rPh sb="148" eb="150">
      <t>ダトウ</t>
    </rPh>
    <rPh sb="151" eb="152">
      <t>カンガ</t>
    </rPh>
    <phoneticPr fontId="5"/>
  </si>
  <si>
    <t>『未来投資戦略2017』（平成29年6月9日閣議決定）
『未来投資戦略2018』（平成30年6月15日閣議決定）
『成長戦略フォローアップ・令和元年度革新的事業活動に関する実行計画』（令和元年6月21日閣議決定）</t>
    <rPh sb="92" eb="94">
      <t>レイワ</t>
    </rPh>
    <rPh sb="94" eb="96">
      <t>ガンネン</t>
    </rPh>
    <phoneticPr fontId="5"/>
  </si>
  <si>
    <t>『成長戦略フォローアップ・令和元年度革新的事業活動に関する実行計画』における「東京国際金融センター構想の推進」に向けた取組みの一環であり、我が国の国際的なプレゼンスを高め、また東京の国際金融センターとしての地位を向上させると考えられ、国民や社会のニーズを反映していると考える。</t>
    <phoneticPr fontId="5"/>
  </si>
  <si>
    <t>IFIAR事務局の円滑な運営に向け、ホスト国として必要な支援を行うとともに、代表理事会等国際会議の円滑な運営を行うことは、我が国の国際的なプレゼンスを高め、監査品質の維持・向上に向けた国際的な協力関係の構築・充実に資するため、必要かつ適切な事業であると考える。
また、『成長戦略フォローアップ・令和元年度革新的事業活動に関する実行計画』において「東京国際金融センター構想の推進」に向けた取組みの一環として明記されており、優先度の高い事業であると考える。</t>
    <rPh sb="5" eb="8">
      <t>ジムキョク</t>
    </rPh>
    <phoneticPr fontId="5"/>
  </si>
  <si>
    <t>-</t>
    <phoneticPr fontId="5"/>
  </si>
  <si>
    <t>IFIARにおける議論を国内に対し積極的に発信する</t>
    <phoneticPr fontId="5"/>
  </si>
  <si>
    <t>○本経費については、拠出された資金が有効に活用されるよう、資金使途をフォローしていくとともに、IFIARとの協力と貢献に関する合意（ホスト合意）に基づき、32年度においても、前年同規模の予算要求をする。</t>
    <rPh sb="54" eb="56">
      <t>キョウリョク</t>
    </rPh>
    <rPh sb="57" eb="59">
      <t>コウケン</t>
    </rPh>
    <rPh sb="60" eb="61">
      <t>カン</t>
    </rPh>
    <rPh sb="63" eb="65">
      <t>ゴウイ</t>
    </rPh>
    <rPh sb="69" eb="71">
      <t>ゴウイ</t>
    </rPh>
    <rPh sb="73" eb="74">
      <t>モト</t>
    </rPh>
    <rPh sb="87" eb="89">
      <t>ゼンネン</t>
    </rPh>
    <phoneticPr fontId="5"/>
  </si>
  <si>
    <t>○引き続き、国際的な議論に積極的に参画すること。
○拠出した資金が有効に活用されるよう、資金使途を適切にフォローすること。</t>
    <rPh sb="6" eb="9">
      <t>コクサイテキ</t>
    </rPh>
    <rPh sb="10" eb="12">
      <t>ギロン</t>
    </rPh>
    <rPh sb="13" eb="16">
      <t>セッキョクテキ</t>
    </rPh>
    <rPh sb="17" eb="19">
      <t>サンカク</t>
    </rPh>
    <rPh sb="49" eb="51">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</si>
</sst>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13" xfId="0" quotePrefix="1"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180292</xdr:colOff>
      <xdr:row>740</xdr:row>
      <xdr:rowOff>345280</xdr:rowOff>
    </xdr:from>
    <xdr:to>
      <xdr:col>37</xdr:col>
      <xdr:colOff>192201</xdr:colOff>
      <xdr:row>743</xdr:row>
      <xdr:rowOff>99571</xdr:rowOff>
    </xdr:to>
    <xdr:sp macro="" textlink="">
      <xdr:nvSpPr>
        <xdr:cNvPr id="21" name="正方形/長方形 20"/>
        <xdr:cNvSpPr/>
      </xdr:nvSpPr>
      <xdr:spPr>
        <a:xfrm>
          <a:off x="3621198" y="236791499"/>
          <a:ext cx="4060034" cy="8258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92</a:t>
          </a:r>
          <a:r>
            <a:rPr kumimoji="1" lang="ja-JP" altLang="en-US" sz="1400">
              <a:solidFill>
                <a:sysClr val="windowText" lastClr="000000"/>
              </a:solidFill>
              <a:latin typeface="+mn-ea"/>
              <a:ea typeface="+mn-ea"/>
            </a:rPr>
            <a:t>百万円</a:t>
          </a:r>
        </a:p>
      </xdr:txBody>
    </xdr:sp>
    <xdr:clientData/>
  </xdr:twoCellAnchor>
  <xdr:twoCellAnchor>
    <xdr:from>
      <xdr:col>11</xdr:col>
      <xdr:colOff>28575</xdr:colOff>
      <xdr:row>743</xdr:row>
      <xdr:rowOff>199436</xdr:rowOff>
    </xdr:from>
    <xdr:to>
      <xdr:col>47</xdr:col>
      <xdr:colOff>119061</xdr:colOff>
      <xdr:row>758</xdr:row>
      <xdr:rowOff>190497</xdr:rowOff>
    </xdr:to>
    <xdr:grpSp>
      <xdr:nvGrpSpPr>
        <xdr:cNvPr id="22" name="グループ化 21"/>
        <xdr:cNvGrpSpPr/>
      </xdr:nvGrpSpPr>
      <xdr:grpSpPr>
        <a:xfrm>
          <a:off x="2263775" y="51431236"/>
          <a:ext cx="7405686" cy="5655261"/>
          <a:chOff x="1246389" y="59327595"/>
          <a:chExt cx="8673091" cy="3079186"/>
        </a:xfrm>
      </xdr:grpSpPr>
      <xdr:sp macro="" textlink="">
        <xdr:nvSpPr>
          <xdr:cNvPr id="23" name="正方形/長方形 22"/>
          <xdr:cNvSpPr/>
        </xdr:nvSpPr>
        <xdr:spPr>
          <a:xfrm>
            <a:off x="1702450" y="60964372"/>
            <a:ext cx="3265719" cy="81171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Ａ．（一社）監査監督機関国際フォーラム（</a:t>
            </a:r>
            <a:r>
              <a:rPr kumimoji="1" lang="en-US" altLang="ja-JP" sz="1400">
                <a:solidFill>
                  <a:sysClr val="windowText" lastClr="000000"/>
                </a:solidFill>
                <a:latin typeface="+mj-ea"/>
                <a:ea typeface="+mj-ea"/>
              </a:rPr>
              <a:t>IFIAR</a:t>
            </a:r>
            <a:r>
              <a:rPr kumimoji="1" lang="ja-JP" altLang="en-US" sz="1400">
                <a:solidFill>
                  <a:sysClr val="windowText" lastClr="000000"/>
                </a:solidFill>
                <a:latin typeface="+mj-ea"/>
                <a:ea typeface="+mj-ea"/>
              </a:rPr>
              <a:t>）</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91</a:t>
            </a:r>
            <a:r>
              <a:rPr kumimoji="1" lang="ja-JP" altLang="en-US" sz="1400">
                <a:solidFill>
                  <a:sysClr val="windowText" lastClr="000000"/>
                </a:solidFill>
                <a:latin typeface="+mj-ea"/>
                <a:ea typeface="+mj-ea"/>
              </a:rPr>
              <a:t>百万円</a:t>
            </a:r>
          </a:p>
        </xdr:txBody>
      </xdr:sp>
      <xdr:sp macro="" textlink="">
        <xdr:nvSpPr>
          <xdr:cNvPr id="24" name="大かっこ 23"/>
          <xdr:cNvSpPr/>
        </xdr:nvSpPr>
        <xdr:spPr>
          <a:xfrm>
            <a:off x="1246389" y="61852692"/>
            <a:ext cx="4056399" cy="5540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監査品質の維持・向上に向けた</a:t>
            </a:r>
            <a:endParaRPr kumimoji="1" lang="en-US" altLang="ja-JP" sz="1200"/>
          </a:p>
          <a:p>
            <a:pPr algn="ctr"/>
            <a:r>
              <a:rPr kumimoji="1" lang="ja-JP" altLang="en-US" sz="1200"/>
              <a:t>各国監査監督当局の国際的な協力関係の</a:t>
            </a:r>
            <a:endParaRPr kumimoji="1" lang="en-US" altLang="ja-JP" sz="1200"/>
          </a:p>
          <a:p>
            <a:pPr algn="ctr"/>
            <a:r>
              <a:rPr kumimoji="1" lang="ja-JP" altLang="en-US" sz="1200"/>
              <a:t>構築・充実を目的とした活動</a:t>
            </a:r>
          </a:p>
        </xdr:txBody>
      </xdr:sp>
      <xdr:sp macro="" textlink="">
        <xdr:nvSpPr>
          <xdr:cNvPr id="25" name="正方形/長方形 24"/>
          <xdr:cNvSpPr/>
        </xdr:nvSpPr>
        <xdr:spPr>
          <a:xfrm>
            <a:off x="5782317" y="60964198"/>
            <a:ext cx="3279320" cy="80833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b="0">
                <a:solidFill>
                  <a:sysClr val="windowText" lastClr="000000"/>
                </a:solidFill>
                <a:latin typeface="+mj-ea"/>
                <a:ea typeface="+mj-ea"/>
              </a:rPr>
              <a:t>Ｂ</a:t>
            </a:r>
            <a:r>
              <a:rPr kumimoji="1" lang="ja-JP" altLang="en-US" sz="1400">
                <a:solidFill>
                  <a:sysClr val="windowText" lastClr="000000"/>
                </a:solidFill>
                <a:latin typeface="+mj-ea"/>
                <a:ea typeface="+mj-ea"/>
              </a:rPr>
              <a:t>．</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株</a:t>
            </a:r>
            <a:r>
              <a:rPr kumimoji="1" lang="en-US" altLang="ja-JP" sz="1400">
                <a:solidFill>
                  <a:sysClr val="windowText" lastClr="000000"/>
                </a:solidFill>
                <a:latin typeface="+mj-ea"/>
                <a:ea typeface="+mj-ea"/>
              </a:rPr>
              <a:t>)</a:t>
            </a:r>
            <a:r>
              <a:rPr kumimoji="1" lang="ja-JP" altLang="en-US" sz="1400" baseline="0">
                <a:solidFill>
                  <a:sysClr val="windowText" lastClr="000000"/>
                </a:solidFill>
                <a:latin typeface="+mj-ea"/>
                <a:ea typeface="+mj-ea"/>
              </a:rPr>
              <a:t> 春秋　ほか１先</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0.4</a:t>
            </a:r>
            <a:r>
              <a:rPr kumimoji="1" lang="ja-JP" altLang="en-US" sz="1400">
                <a:solidFill>
                  <a:sysClr val="windowText" lastClr="000000"/>
                </a:solidFill>
                <a:latin typeface="+mj-ea"/>
                <a:ea typeface="+mj-ea"/>
              </a:rPr>
              <a:t>百万円</a:t>
            </a:r>
          </a:p>
        </xdr:txBody>
      </xdr:sp>
      <xdr:sp macro="" textlink="">
        <xdr:nvSpPr>
          <xdr:cNvPr id="26" name="大かっこ 25"/>
          <xdr:cNvSpPr/>
        </xdr:nvSpPr>
        <xdr:spPr>
          <a:xfrm>
            <a:off x="5475509" y="61973795"/>
            <a:ext cx="4443971" cy="2584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代表理事会及び関連会合等の運営に関与</a:t>
            </a:r>
          </a:p>
        </xdr:txBody>
      </xdr:sp>
      <xdr:grpSp>
        <xdr:nvGrpSpPr>
          <xdr:cNvPr id="27" name="グループ化 26"/>
          <xdr:cNvGrpSpPr/>
        </xdr:nvGrpSpPr>
        <xdr:grpSpPr>
          <a:xfrm>
            <a:off x="3293317" y="59836445"/>
            <a:ext cx="4104086" cy="922115"/>
            <a:chOff x="3293317" y="59836445"/>
            <a:chExt cx="4104086" cy="922115"/>
          </a:xfrm>
        </xdr:grpSpPr>
        <xdr:cxnSp macro="">
          <xdr:nvCxnSpPr>
            <xdr:cNvPr id="30" name="直線矢印コネクタ 29"/>
            <xdr:cNvCxnSpPr/>
          </xdr:nvCxnSpPr>
          <xdr:spPr>
            <a:xfrm>
              <a:off x="3335312" y="60249906"/>
              <a:ext cx="149" cy="508654"/>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7397403" y="60239322"/>
              <a:ext cx="0" cy="508654"/>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a:off x="3293317" y="60246232"/>
              <a:ext cx="4082143"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33" name="直線コネクタ 32"/>
            <xdr:cNvCxnSpPr/>
          </xdr:nvCxnSpPr>
          <xdr:spPr>
            <a:xfrm>
              <a:off x="5273110" y="59836445"/>
              <a:ext cx="0" cy="396837"/>
            </a:xfrm>
            <a:prstGeom prst="line">
              <a:avLst/>
            </a:prstGeom>
            <a:ln w="25400"/>
          </xdr:spPr>
          <xdr:style>
            <a:lnRef idx="1">
              <a:schemeClr val="dk1"/>
            </a:lnRef>
            <a:fillRef idx="0">
              <a:schemeClr val="dk1"/>
            </a:fillRef>
            <a:effectRef idx="0">
              <a:schemeClr val="dk1"/>
            </a:effectRef>
            <a:fontRef idx="minor">
              <a:schemeClr val="tx1"/>
            </a:fontRef>
          </xdr:style>
        </xdr:cxnSp>
      </xdr:grpSp>
      <xdr:sp macro="" textlink="">
        <xdr:nvSpPr>
          <xdr:cNvPr id="28" name="大かっこ 27"/>
          <xdr:cNvSpPr/>
        </xdr:nvSpPr>
        <xdr:spPr>
          <a:xfrm>
            <a:off x="2892156" y="59327595"/>
            <a:ext cx="4702831" cy="4479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・監査監督機関国際フォーラムへの拠出</a:t>
            </a:r>
            <a:endParaRPr kumimoji="1" lang="en-US" altLang="ja-JP" sz="1400"/>
          </a:p>
          <a:p>
            <a:pPr algn="ctr"/>
            <a:r>
              <a:rPr kumimoji="1" lang="ja-JP" altLang="en-US" sz="1400"/>
              <a:t>・監査監督機関国際フォーラムの会議開催</a:t>
            </a:r>
          </a:p>
        </xdr:txBody>
      </xdr:sp>
    </xdr:grpSp>
    <xdr:clientData/>
  </xdr:twoCellAnchor>
  <xdr:twoCellAnchor>
    <xdr:from>
      <xdr:col>30</xdr:col>
      <xdr:colOff>161926</xdr:colOff>
      <xdr:row>750</xdr:row>
      <xdr:rowOff>333375</xdr:rowOff>
    </xdr:from>
    <xdr:to>
      <xdr:col>43</xdr:col>
      <xdr:colOff>2382</xdr:colOff>
      <xdr:row>752</xdr:row>
      <xdr:rowOff>12489</xdr:rowOff>
    </xdr:to>
    <xdr:sp macro="" textlink="">
      <xdr:nvSpPr>
        <xdr:cNvPr id="15" name="大かっこ 14"/>
        <xdr:cNvSpPr/>
      </xdr:nvSpPr>
      <xdr:spPr>
        <a:xfrm>
          <a:off x="6162676" y="52816125"/>
          <a:ext cx="2440781" cy="38396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O832" sqref="O8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t="s">
        <v>387</v>
      </c>
      <c r="AP2" s="926"/>
      <c r="AQ2" s="926"/>
      <c r="AR2" s="65" t="str">
        <f>IF(OR(AO2="　", AO2=""), "", "-")</f>
        <v/>
      </c>
      <c r="AS2" s="927">
        <v>21</v>
      </c>
      <c r="AT2" s="927"/>
      <c r="AU2" s="927"/>
      <c r="AV2" s="43" t="str">
        <f>IF(AW2="", "", "-")</f>
        <v/>
      </c>
      <c r="AW2" s="898"/>
      <c r="AX2" s="898"/>
    </row>
    <row r="3" spans="1:50" ht="21" customHeight="1" thickBot="1" x14ac:dyDescent="0.2">
      <c r="A3" s="854" t="s">
        <v>460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479</v>
      </c>
      <c r="AK3" s="856"/>
      <c r="AL3" s="856"/>
      <c r="AM3" s="856"/>
      <c r="AN3" s="856"/>
      <c r="AO3" s="856"/>
      <c r="AP3" s="856"/>
      <c r="AQ3" s="856"/>
      <c r="AR3" s="856"/>
      <c r="AS3" s="856"/>
      <c r="AT3" s="856"/>
      <c r="AU3" s="856"/>
      <c r="AV3" s="856"/>
      <c r="AW3" s="856"/>
      <c r="AX3" s="24" t="s">
        <v>64</v>
      </c>
    </row>
    <row r="4" spans="1:50" ht="24.75" customHeight="1" x14ac:dyDescent="0.15">
      <c r="A4" s="690" t="s">
        <v>25</v>
      </c>
      <c r="B4" s="691"/>
      <c r="C4" s="691"/>
      <c r="D4" s="691"/>
      <c r="E4" s="691"/>
      <c r="F4" s="691"/>
      <c r="G4" s="668" t="s">
        <v>478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6" t="s">
        <v>72</v>
      </c>
      <c r="H5" s="827"/>
      <c r="I5" s="827"/>
      <c r="J5" s="827"/>
      <c r="K5" s="827"/>
      <c r="L5" s="827"/>
      <c r="M5" s="828" t="s">
        <v>65</v>
      </c>
      <c r="N5" s="829"/>
      <c r="O5" s="829"/>
      <c r="P5" s="829"/>
      <c r="Q5" s="829"/>
      <c r="R5" s="830"/>
      <c r="S5" s="831" t="s">
        <v>130</v>
      </c>
      <c r="T5" s="827"/>
      <c r="U5" s="827"/>
      <c r="V5" s="827"/>
      <c r="W5" s="827"/>
      <c r="X5" s="832"/>
      <c r="Y5" s="684" t="s">
        <v>3</v>
      </c>
      <c r="Z5" s="529"/>
      <c r="AA5" s="529"/>
      <c r="AB5" s="529"/>
      <c r="AC5" s="529"/>
      <c r="AD5" s="530"/>
      <c r="AE5" s="685" t="s">
        <v>481</v>
      </c>
      <c r="AF5" s="685"/>
      <c r="AG5" s="685"/>
      <c r="AH5" s="685"/>
      <c r="AI5" s="685"/>
      <c r="AJ5" s="685"/>
      <c r="AK5" s="685"/>
      <c r="AL5" s="685"/>
      <c r="AM5" s="685"/>
      <c r="AN5" s="685"/>
      <c r="AO5" s="685"/>
      <c r="AP5" s="686"/>
      <c r="AQ5" s="687" t="s">
        <v>482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0.7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9" t="s">
        <v>432</v>
      </c>
      <c r="Z7" s="429"/>
      <c r="AA7" s="429"/>
      <c r="AB7" s="429"/>
      <c r="AC7" s="429"/>
      <c r="AD7" s="910"/>
      <c r="AE7" s="899" t="s">
        <v>579</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1" t="s">
        <v>330</v>
      </c>
      <c r="B8" s="482"/>
      <c r="C8" s="482"/>
      <c r="D8" s="482"/>
      <c r="E8" s="482"/>
      <c r="F8" s="483"/>
      <c r="G8" s="928" t="str">
        <f>入力規則等!A28</f>
        <v>-</v>
      </c>
      <c r="H8" s="706"/>
      <c r="I8" s="706"/>
      <c r="J8" s="706"/>
      <c r="K8" s="706"/>
      <c r="L8" s="706"/>
      <c r="M8" s="706"/>
      <c r="N8" s="706"/>
      <c r="O8" s="706"/>
      <c r="P8" s="706"/>
      <c r="Q8" s="706"/>
      <c r="R8" s="706"/>
      <c r="S8" s="706"/>
      <c r="T8" s="706"/>
      <c r="U8" s="706"/>
      <c r="V8" s="706"/>
      <c r="W8" s="706"/>
      <c r="X8" s="929"/>
      <c r="Y8" s="833" t="s">
        <v>331</v>
      </c>
      <c r="Z8" s="834"/>
      <c r="AA8" s="834"/>
      <c r="AB8" s="834"/>
      <c r="AC8" s="834"/>
      <c r="AD8" s="835"/>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6" t="s">
        <v>23</v>
      </c>
      <c r="B9" s="837"/>
      <c r="C9" s="837"/>
      <c r="D9" s="837"/>
      <c r="E9" s="837"/>
      <c r="F9" s="837"/>
      <c r="G9" s="838" t="s">
        <v>552</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6" t="s">
        <v>29</v>
      </c>
      <c r="B10" s="647"/>
      <c r="C10" s="647"/>
      <c r="D10" s="647"/>
      <c r="E10" s="647"/>
      <c r="F10" s="647"/>
      <c r="G10" s="740" t="s">
        <v>557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0" t="s">
        <v>24</v>
      </c>
      <c r="B12" s="931"/>
      <c r="C12" s="931"/>
      <c r="D12" s="931"/>
      <c r="E12" s="931"/>
      <c r="F12" s="932"/>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68</v>
      </c>
      <c r="Q13" s="644"/>
      <c r="R13" s="644"/>
      <c r="S13" s="644"/>
      <c r="T13" s="644"/>
      <c r="U13" s="644"/>
      <c r="V13" s="645"/>
      <c r="W13" s="643">
        <v>127</v>
      </c>
      <c r="X13" s="644"/>
      <c r="Y13" s="644"/>
      <c r="Z13" s="644"/>
      <c r="AA13" s="644"/>
      <c r="AB13" s="644"/>
      <c r="AC13" s="645"/>
      <c r="AD13" s="643">
        <v>87</v>
      </c>
      <c r="AE13" s="644"/>
      <c r="AF13" s="644"/>
      <c r="AG13" s="644"/>
      <c r="AH13" s="644"/>
      <c r="AI13" s="644"/>
      <c r="AJ13" s="645"/>
      <c r="AK13" s="643">
        <v>93</v>
      </c>
      <c r="AL13" s="644"/>
      <c r="AM13" s="644"/>
      <c r="AN13" s="644"/>
      <c r="AO13" s="644"/>
      <c r="AP13" s="644"/>
      <c r="AQ13" s="645"/>
      <c r="AR13" s="906">
        <v>93</v>
      </c>
      <c r="AS13" s="907"/>
      <c r="AT13" s="907"/>
      <c r="AU13" s="907"/>
      <c r="AV13" s="907"/>
      <c r="AW13" s="907"/>
      <c r="AX13" s="908"/>
    </row>
    <row r="14" spans="1:50" ht="21" customHeight="1" x14ac:dyDescent="0.15">
      <c r="A14" s="600"/>
      <c r="B14" s="601"/>
      <c r="C14" s="601"/>
      <c r="D14" s="601"/>
      <c r="E14" s="601"/>
      <c r="F14" s="602"/>
      <c r="G14" s="711"/>
      <c r="H14" s="712"/>
      <c r="I14" s="697" t="s">
        <v>8</v>
      </c>
      <c r="J14" s="748"/>
      <c r="K14" s="748"/>
      <c r="L14" s="748"/>
      <c r="M14" s="748"/>
      <c r="N14" s="748"/>
      <c r="O14" s="749"/>
      <c r="P14" s="643">
        <v>73</v>
      </c>
      <c r="Q14" s="644"/>
      <c r="R14" s="644"/>
      <c r="S14" s="644"/>
      <c r="T14" s="644"/>
      <c r="U14" s="644"/>
      <c r="V14" s="645"/>
      <c r="W14" s="643" t="s">
        <v>558</v>
      </c>
      <c r="X14" s="644"/>
      <c r="Y14" s="644"/>
      <c r="Z14" s="644"/>
      <c r="AA14" s="644"/>
      <c r="AB14" s="644"/>
      <c r="AC14" s="645"/>
      <c r="AD14" s="643" t="s">
        <v>560</v>
      </c>
      <c r="AE14" s="644"/>
      <c r="AF14" s="644"/>
      <c r="AG14" s="644"/>
      <c r="AH14" s="644"/>
      <c r="AI14" s="644"/>
      <c r="AJ14" s="645"/>
      <c r="AK14" s="643" t="s">
        <v>559</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558</v>
      </c>
      <c r="Q15" s="644"/>
      <c r="R15" s="644"/>
      <c r="S15" s="644"/>
      <c r="T15" s="644"/>
      <c r="U15" s="644"/>
      <c r="V15" s="645"/>
      <c r="W15" s="643" t="s">
        <v>559</v>
      </c>
      <c r="X15" s="644"/>
      <c r="Y15" s="644"/>
      <c r="Z15" s="644"/>
      <c r="AA15" s="644"/>
      <c r="AB15" s="644"/>
      <c r="AC15" s="645"/>
      <c r="AD15" s="643" t="s">
        <v>560</v>
      </c>
      <c r="AE15" s="644"/>
      <c r="AF15" s="644"/>
      <c r="AG15" s="644"/>
      <c r="AH15" s="644"/>
      <c r="AI15" s="644"/>
      <c r="AJ15" s="645"/>
      <c r="AK15" s="643" t="s">
        <v>560</v>
      </c>
      <c r="AL15" s="644"/>
      <c r="AM15" s="644"/>
      <c r="AN15" s="644"/>
      <c r="AO15" s="644"/>
      <c r="AP15" s="644"/>
      <c r="AQ15" s="645"/>
      <c r="AR15" s="792" t="s">
        <v>582</v>
      </c>
      <c r="AS15" s="644"/>
      <c r="AT15" s="644"/>
      <c r="AU15" s="644"/>
      <c r="AV15" s="644"/>
      <c r="AW15" s="644"/>
      <c r="AX15" s="793"/>
    </row>
    <row r="16" spans="1:50" ht="21" customHeight="1" x14ac:dyDescent="0.15">
      <c r="A16" s="600"/>
      <c r="B16" s="601"/>
      <c r="C16" s="601"/>
      <c r="D16" s="601"/>
      <c r="E16" s="601"/>
      <c r="F16" s="602"/>
      <c r="G16" s="711"/>
      <c r="H16" s="712"/>
      <c r="I16" s="697" t="s">
        <v>51</v>
      </c>
      <c r="J16" s="698"/>
      <c r="K16" s="698"/>
      <c r="L16" s="698"/>
      <c r="M16" s="698"/>
      <c r="N16" s="698"/>
      <c r="O16" s="699"/>
      <c r="P16" s="643" t="s">
        <v>560</v>
      </c>
      <c r="Q16" s="644"/>
      <c r="R16" s="644"/>
      <c r="S16" s="644"/>
      <c r="T16" s="644"/>
      <c r="U16" s="644"/>
      <c r="V16" s="645"/>
      <c r="W16" s="643" t="s">
        <v>560</v>
      </c>
      <c r="X16" s="644"/>
      <c r="Y16" s="644"/>
      <c r="Z16" s="644"/>
      <c r="AA16" s="644"/>
      <c r="AB16" s="644"/>
      <c r="AC16" s="645"/>
      <c r="AD16" s="643" t="s">
        <v>560</v>
      </c>
      <c r="AE16" s="644"/>
      <c r="AF16" s="644"/>
      <c r="AG16" s="644"/>
      <c r="AH16" s="644"/>
      <c r="AI16" s="644"/>
      <c r="AJ16" s="645"/>
      <c r="AK16" s="643" t="s">
        <v>559</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v>12</v>
      </c>
      <c r="Q17" s="644"/>
      <c r="R17" s="644"/>
      <c r="S17" s="644"/>
      <c r="T17" s="644"/>
      <c r="U17" s="644"/>
      <c r="V17" s="645"/>
      <c r="W17" s="643" t="s">
        <v>560</v>
      </c>
      <c r="X17" s="644"/>
      <c r="Y17" s="644"/>
      <c r="Z17" s="644"/>
      <c r="AA17" s="644"/>
      <c r="AB17" s="644"/>
      <c r="AC17" s="645"/>
      <c r="AD17" s="643">
        <v>6</v>
      </c>
      <c r="AE17" s="644"/>
      <c r="AF17" s="644"/>
      <c r="AG17" s="644"/>
      <c r="AH17" s="644"/>
      <c r="AI17" s="644"/>
      <c r="AJ17" s="645"/>
      <c r="AK17" s="643" t="s">
        <v>561</v>
      </c>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3"/>
      <c r="H18" s="714"/>
      <c r="I18" s="702" t="s">
        <v>20</v>
      </c>
      <c r="J18" s="703"/>
      <c r="K18" s="703"/>
      <c r="L18" s="703"/>
      <c r="M18" s="703"/>
      <c r="N18" s="703"/>
      <c r="O18" s="704"/>
      <c r="P18" s="865">
        <f>SUM(P13:V17)</f>
        <v>153</v>
      </c>
      <c r="Q18" s="866"/>
      <c r="R18" s="866"/>
      <c r="S18" s="866"/>
      <c r="T18" s="866"/>
      <c r="U18" s="866"/>
      <c r="V18" s="867"/>
      <c r="W18" s="865">
        <f>SUM(W13:AC17)</f>
        <v>127</v>
      </c>
      <c r="X18" s="866"/>
      <c r="Y18" s="866"/>
      <c r="Z18" s="866"/>
      <c r="AA18" s="866"/>
      <c r="AB18" s="866"/>
      <c r="AC18" s="867"/>
      <c r="AD18" s="865">
        <f>SUM(AD13:AJ17)</f>
        <v>93</v>
      </c>
      <c r="AE18" s="866"/>
      <c r="AF18" s="866"/>
      <c r="AG18" s="866"/>
      <c r="AH18" s="866"/>
      <c r="AI18" s="866"/>
      <c r="AJ18" s="867"/>
      <c r="AK18" s="865">
        <f>SUM(AK13:AQ17)</f>
        <v>93</v>
      </c>
      <c r="AL18" s="866"/>
      <c r="AM18" s="866"/>
      <c r="AN18" s="866"/>
      <c r="AO18" s="866"/>
      <c r="AP18" s="866"/>
      <c r="AQ18" s="867"/>
      <c r="AR18" s="865">
        <f>SUM(AR13:AX17)</f>
        <v>93</v>
      </c>
      <c r="AS18" s="866"/>
      <c r="AT18" s="866"/>
      <c r="AU18" s="866"/>
      <c r="AV18" s="866"/>
      <c r="AW18" s="866"/>
      <c r="AX18" s="868"/>
    </row>
    <row r="19" spans="1:50" ht="24.75" customHeight="1" x14ac:dyDescent="0.15">
      <c r="A19" s="600"/>
      <c r="B19" s="601"/>
      <c r="C19" s="601"/>
      <c r="D19" s="601"/>
      <c r="E19" s="601"/>
      <c r="F19" s="602"/>
      <c r="G19" s="863" t="s">
        <v>9</v>
      </c>
      <c r="H19" s="864"/>
      <c r="I19" s="864"/>
      <c r="J19" s="864"/>
      <c r="K19" s="864"/>
      <c r="L19" s="864"/>
      <c r="M19" s="864"/>
      <c r="N19" s="864"/>
      <c r="O19" s="864"/>
      <c r="P19" s="643">
        <v>140</v>
      </c>
      <c r="Q19" s="644"/>
      <c r="R19" s="644"/>
      <c r="S19" s="644"/>
      <c r="T19" s="644"/>
      <c r="U19" s="644"/>
      <c r="V19" s="645"/>
      <c r="W19" s="643">
        <v>126</v>
      </c>
      <c r="X19" s="644"/>
      <c r="Y19" s="644"/>
      <c r="Z19" s="644"/>
      <c r="AA19" s="644"/>
      <c r="AB19" s="644"/>
      <c r="AC19" s="645"/>
      <c r="AD19" s="643">
        <v>92</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3" t="s">
        <v>10</v>
      </c>
      <c r="H20" s="864"/>
      <c r="I20" s="864"/>
      <c r="J20" s="864"/>
      <c r="K20" s="864"/>
      <c r="L20" s="864"/>
      <c r="M20" s="864"/>
      <c r="N20" s="864"/>
      <c r="O20" s="864"/>
      <c r="P20" s="304">
        <f>IF(P18=0, "-", SUM(P19)/P18)</f>
        <v>0.91503267973856206</v>
      </c>
      <c r="Q20" s="304"/>
      <c r="R20" s="304"/>
      <c r="S20" s="304"/>
      <c r="T20" s="304"/>
      <c r="U20" s="304"/>
      <c r="V20" s="304"/>
      <c r="W20" s="304">
        <f t="shared" ref="W20" si="0">IF(W18=0, "-", SUM(W19)/W18)</f>
        <v>0.99212598425196852</v>
      </c>
      <c r="X20" s="304"/>
      <c r="Y20" s="304"/>
      <c r="Z20" s="304"/>
      <c r="AA20" s="304"/>
      <c r="AB20" s="304"/>
      <c r="AC20" s="304"/>
      <c r="AD20" s="304">
        <f t="shared" ref="AD20" si="1">IF(AD18=0, "-", SUM(AD19)/AD18)</f>
        <v>0.989247311827957</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6"/>
      <c r="B21" s="837"/>
      <c r="C21" s="837"/>
      <c r="D21" s="837"/>
      <c r="E21" s="837"/>
      <c r="F21" s="933"/>
      <c r="G21" s="302" t="s">
        <v>398</v>
      </c>
      <c r="H21" s="303"/>
      <c r="I21" s="303"/>
      <c r="J21" s="303"/>
      <c r="K21" s="303"/>
      <c r="L21" s="303"/>
      <c r="M21" s="303"/>
      <c r="N21" s="303"/>
      <c r="O21" s="303"/>
      <c r="P21" s="304">
        <f>IF(P19=0, "-", SUM(P19)/SUM(P13,P14))</f>
        <v>0.99290780141843971</v>
      </c>
      <c r="Q21" s="304"/>
      <c r="R21" s="304"/>
      <c r="S21" s="304"/>
      <c r="T21" s="304"/>
      <c r="U21" s="304"/>
      <c r="V21" s="304"/>
      <c r="W21" s="304">
        <f t="shared" ref="W21" si="2">IF(W19=0, "-", SUM(W19)/SUM(W13,W14))</f>
        <v>0.99212598425196852</v>
      </c>
      <c r="X21" s="304"/>
      <c r="Y21" s="304"/>
      <c r="Z21" s="304"/>
      <c r="AA21" s="304"/>
      <c r="AB21" s="304"/>
      <c r="AC21" s="304"/>
      <c r="AD21" s="304">
        <f t="shared" ref="AD21" si="3">IF(AD19=0, "-", SUM(AD19)/SUM(AD13,AD14))</f>
        <v>1.0574712643678161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1" t="s">
        <v>468</v>
      </c>
      <c r="B22" s="952"/>
      <c r="C22" s="952"/>
      <c r="D22" s="952"/>
      <c r="E22" s="952"/>
      <c r="F22" s="953"/>
      <c r="G22" s="938" t="s">
        <v>378</v>
      </c>
      <c r="H22" s="208"/>
      <c r="I22" s="208"/>
      <c r="J22" s="208"/>
      <c r="K22" s="208"/>
      <c r="L22" s="208"/>
      <c r="M22" s="208"/>
      <c r="N22" s="208"/>
      <c r="O22" s="209"/>
      <c r="P22" s="923" t="s">
        <v>437</v>
      </c>
      <c r="Q22" s="208"/>
      <c r="R22" s="208"/>
      <c r="S22" s="208"/>
      <c r="T22" s="208"/>
      <c r="U22" s="208"/>
      <c r="V22" s="209"/>
      <c r="W22" s="923" t="s">
        <v>433</v>
      </c>
      <c r="X22" s="208"/>
      <c r="Y22" s="208"/>
      <c r="Z22" s="208"/>
      <c r="AA22" s="208"/>
      <c r="AB22" s="208"/>
      <c r="AC22" s="209"/>
      <c r="AD22" s="923" t="s">
        <v>377</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30.75" customHeight="1" x14ac:dyDescent="0.15">
      <c r="A23" s="954"/>
      <c r="B23" s="955"/>
      <c r="C23" s="955"/>
      <c r="D23" s="955"/>
      <c r="E23" s="955"/>
      <c r="F23" s="956"/>
      <c r="G23" s="939" t="s">
        <v>485</v>
      </c>
      <c r="H23" s="940"/>
      <c r="I23" s="940"/>
      <c r="J23" s="940"/>
      <c r="K23" s="940"/>
      <c r="L23" s="940"/>
      <c r="M23" s="940"/>
      <c r="N23" s="940"/>
      <c r="O23" s="941"/>
      <c r="P23" s="906">
        <v>92</v>
      </c>
      <c r="Q23" s="907"/>
      <c r="R23" s="907"/>
      <c r="S23" s="907"/>
      <c r="T23" s="907"/>
      <c r="U23" s="907"/>
      <c r="V23" s="924"/>
      <c r="W23" s="906">
        <v>92</v>
      </c>
      <c r="X23" s="907"/>
      <c r="Y23" s="907"/>
      <c r="Z23" s="907"/>
      <c r="AA23" s="907"/>
      <c r="AB23" s="907"/>
      <c r="AC23" s="924"/>
      <c r="AD23" s="961" t="s">
        <v>475</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30.75" customHeight="1" x14ac:dyDescent="0.15">
      <c r="A24" s="954"/>
      <c r="B24" s="955"/>
      <c r="C24" s="955"/>
      <c r="D24" s="955"/>
      <c r="E24" s="955"/>
      <c r="F24" s="956"/>
      <c r="G24" s="942" t="s">
        <v>486</v>
      </c>
      <c r="H24" s="943"/>
      <c r="I24" s="943"/>
      <c r="J24" s="943"/>
      <c r="K24" s="943"/>
      <c r="L24" s="943"/>
      <c r="M24" s="943"/>
      <c r="N24" s="943"/>
      <c r="O24" s="944"/>
      <c r="P24" s="643">
        <v>1</v>
      </c>
      <c r="Q24" s="644"/>
      <c r="R24" s="644"/>
      <c r="S24" s="644"/>
      <c r="T24" s="644"/>
      <c r="U24" s="644"/>
      <c r="V24" s="645"/>
      <c r="W24" s="643">
        <v>1</v>
      </c>
      <c r="X24" s="644"/>
      <c r="Y24" s="644"/>
      <c r="Z24" s="644"/>
      <c r="AA24" s="644"/>
      <c r="AB24" s="644"/>
      <c r="AC24" s="645"/>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42"/>
      <c r="H25" s="943"/>
      <c r="I25" s="943"/>
      <c r="J25" s="943"/>
      <c r="K25" s="943"/>
      <c r="L25" s="943"/>
      <c r="M25" s="943"/>
      <c r="N25" s="943"/>
      <c r="O25" s="944"/>
      <c r="P25" s="643"/>
      <c r="Q25" s="644"/>
      <c r="R25" s="644"/>
      <c r="S25" s="644"/>
      <c r="T25" s="644"/>
      <c r="U25" s="644"/>
      <c r="V25" s="645"/>
      <c r="W25" s="643"/>
      <c r="X25" s="644"/>
      <c r="Y25" s="644"/>
      <c r="Z25" s="644"/>
      <c r="AA25" s="644"/>
      <c r="AB25" s="644"/>
      <c r="AC25" s="645"/>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42"/>
      <c r="H26" s="943"/>
      <c r="I26" s="943"/>
      <c r="J26" s="943"/>
      <c r="K26" s="943"/>
      <c r="L26" s="943"/>
      <c r="M26" s="943"/>
      <c r="N26" s="943"/>
      <c r="O26" s="944"/>
      <c r="P26" s="643"/>
      <c r="Q26" s="644"/>
      <c r="R26" s="644"/>
      <c r="S26" s="644"/>
      <c r="T26" s="644"/>
      <c r="U26" s="644"/>
      <c r="V26" s="645"/>
      <c r="W26" s="643"/>
      <c r="X26" s="644"/>
      <c r="Y26" s="644"/>
      <c r="Z26" s="644"/>
      <c r="AA26" s="644"/>
      <c r="AB26" s="644"/>
      <c r="AC26" s="645"/>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43"/>
      <c r="Q27" s="644"/>
      <c r="R27" s="644"/>
      <c r="S27" s="644"/>
      <c r="T27" s="644"/>
      <c r="U27" s="644"/>
      <c r="V27" s="645"/>
      <c r="W27" s="643"/>
      <c r="X27" s="644"/>
      <c r="Y27" s="644"/>
      <c r="Z27" s="644"/>
      <c r="AA27" s="644"/>
      <c r="AB27" s="644"/>
      <c r="AC27" s="645"/>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382</v>
      </c>
      <c r="H28" s="946"/>
      <c r="I28" s="946"/>
      <c r="J28" s="946"/>
      <c r="K28" s="946"/>
      <c r="L28" s="946"/>
      <c r="M28" s="946"/>
      <c r="N28" s="946"/>
      <c r="O28" s="947"/>
      <c r="P28" s="865">
        <f>P29-SUM(P23:P27)</f>
        <v>0</v>
      </c>
      <c r="Q28" s="866"/>
      <c r="R28" s="866"/>
      <c r="S28" s="866"/>
      <c r="T28" s="866"/>
      <c r="U28" s="866"/>
      <c r="V28" s="867"/>
      <c r="W28" s="865">
        <f>W29-SUM(W23:W27)</f>
        <v>0</v>
      </c>
      <c r="X28" s="866"/>
      <c r="Y28" s="866"/>
      <c r="Z28" s="866"/>
      <c r="AA28" s="866"/>
      <c r="AB28" s="866"/>
      <c r="AC28" s="867"/>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379</v>
      </c>
      <c r="H29" s="949"/>
      <c r="I29" s="949"/>
      <c r="J29" s="949"/>
      <c r="K29" s="949"/>
      <c r="L29" s="949"/>
      <c r="M29" s="949"/>
      <c r="N29" s="949"/>
      <c r="O29" s="950"/>
      <c r="P29" s="643">
        <f>AK13</f>
        <v>93</v>
      </c>
      <c r="Q29" s="644"/>
      <c r="R29" s="644"/>
      <c r="S29" s="644"/>
      <c r="T29" s="644"/>
      <c r="U29" s="644"/>
      <c r="V29" s="645"/>
      <c r="W29" s="920">
        <v>93</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48" t="s">
        <v>394</v>
      </c>
      <c r="B30" s="849"/>
      <c r="C30" s="849"/>
      <c r="D30" s="849"/>
      <c r="E30" s="849"/>
      <c r="F30" s="850"/>
      <c r="G30" s="759" t="s">
        <v>264</v>
      </c>
      <c r="H30" s="760"/>
      <c r="I30" s="760"/>
      <c r="J30" s="760"/>
      <c r="K30" s="760"/>
      <c r="L30" s="760"/>
      <c r="M30" s="760"/>
      <c r="N30" s="760"/>
      <c r="O30" s="761"/>
      <c r="P30" s="844" t="s">
        <v>58</v>
      </c>
      <c r="Q30" s="760"/>
      <c r="R30" s="760"/>
      <c r="S30" s="760"/>
      <c r="T30" s="760"/>
      <c r="U30" s="760"/>
      <c r="V30" s="760"/>
      <c r="W30" s="760"/>
      <c r="X30" s="761"/>
      <c r="Y30" s="841"/>
      <c r="Z30" s="842"/>
      <c r="AA30" s="843"/>
      <c r="AB30" s="845" t="s">
        <v>11</v>
      </c>
      <c r="AC30" s="846"/>
      <c r="AD30" s="847"/>
      <c r="AE30" s="845" t="s">
        <v>452</v>
      </c>
      <c r="AF30" s="846"/>
      <c r="AG30" s="846"/>
      <c r="AH30" s="847"/>
      <c r="AI30" s="845" t="s">
        <v>449</v>
      </c>
      <c r="AJ30" s="846"/>
      <c r="AK30" s="846"/>
      <c r="AL30" s="847"/>
      <c r="AM30" s="902" t="s">
        <v>444</v>
      </c>
      <c r="AN30" s="902"/>
      <c r="AO30" s="902"/>
      <c r="AP30" s="845"/>
      <c r="AQ30" s="753" t="s">
        <v>306</v>
      </c>
      <c r="AR30" s="754"/>
      <c r="AS30" s="754"/>
      <c r="AT30" s="755"/>
      <c r="AU30" s="760" t="s">
        <v>252</v>
      </c>
      <c r="AV30" s="760"/>
      <c r="AW30" s="760"/>
      <c r="AX30" s="903"/>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c r="AV31" s="185"/>
      <c r="AW31" s="384" t="s">
        <v>296</v>
      </c>
      <c r="AX31" s="385"/>
    </row>
    <row r="32" spans="1:50" ht="23.25" customHeight="1" x14ac:dyDescent="0.15">
      <c r="A32" s="389"/>
      <c r="B32" s="387"/>
      <c r="C32" s="387"/>
      <c r="D32" s="387"/>
      <c r="E32" s="387"/>
      <c r="F32" s="388"/>
      <c r="G32" s="550" t="s">
        <v>553</v>
      </c>
      <c r="H32" s="551"/>
      <c r="I32" s="551"/>
      <c r="J32" s="551"/>
      <c r="K32" s="551"/>
      <c r="L32" s="551"/>
      <c r="M32" s="551"/>
      <c r="N32" s="551"/>
      <c r="O32" s="552"/>
      <c r="P32" s="91" t="s">
        <v>487</v>
      </c>
      <c r="Q32" s="91"/>
      <c r="R32" s="91"/>
      <c r="S32" s="91"/>
      <c r="T32" s="91"/>
      <c r="U32" s="91"/>
      <c r="V32" s="91"/>
      <c r="W32" s="91"/>
      <c r="X32" s="92"/>
      <c r="Y32" s="457" t="s">
        <v>12</v>
      </c>
      <c r="Z32" s="517"/>
      <c r="AA32" s="518"/>
      <c r="AB32" s="447" t="s">
        <v>488</v>
      </c>
      <c r="AC32" s="447"/>
      <c r="AD32" s="447"/>
      <c r="AE32" s="204" t="s">
        <v>475</v>
      </c>
      <c r="AF32" s="205"/>
      <c r="AG32" s="205"/>
      <c r="AH32" s="205"/>
      <c r="AI32" s="204">
        <v>3</v>
      </c>
      <c r="AJ32" s="205"/>
      <c r="AK32" s="205"/>
      <c r="AL32" s="205"/>
      <c r="AM32" s="204">
        <v>3</v>
      </c>
      <c r="AN32" s="205"/>
      <c r="AO32" s="205"/>
      <c r="AP32" s="205"/>
      <c r="AQ32" s="326" t="s">
        <v>490</v>
      </c>
      <c r="AR32" s="193"/>
      <c r="AS32" s="193"/>
      <c r="AT32" s="327"/>
      <c r="AU32" s="205" t="s">
        <v>491</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488</v>
      </c>
      <c r="AC33" s="509"/>
      <c r="AD33" s="509"/>
      <c r="AE33" s="204" t="s">
        <v>490</v>
      </c>
      <c r="AF33" s="205"/>
      <c r="AG33" s="205"/>
      <c r="AH33" s="205"/>
      <c r="AI33" s="204">
        <v>3</v>
      </c>
      <c r="AJ33" s="205"/>
      <c r="AK33" s="205"/>
      <c r="AL33" s="205"/>
      <c r="AM33" s="204">
        <v>3</v>
      </c>
      <c r="AN33" s="205"/>
      <c r="AO33" s="205"/>
      <c r="AP33" s="205"/>
      <c r="AQ33" s="326">
        <v>3</v>
      </c>
      <c r="AR33" s="193"/>
      <c r="AS33" s="193"/>
      <c r="AT33" s="327"/>
      <c r="AU33" s="205" t="s">
        <v>490</v>
      </c>
      <c r="AV33" s="205"/>
      <c r="AW33" s="205"/>
      <c r="AX33" s="207"/>
    </row>
    <row r="34" spans="1:50" ht="2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490</v>
      </c>
      <c r="AF34" s="205"/>
      <c r="AG34" s="205"/>
      <c r="AH34" s="205"/>
      <c r="AI34" s="204">
        <v>100</v>
      </c>
      <c r="AJ34" s="205"/>
      <c r="AK34" s="205"/>
      <c r="AL34" s="205"/>
      <c r="AM34" s="204">
        <v>100</v>
      </c>
      <c r="AN34" s="205"/>
      <c r="AO34" s="205"/>
      <c r="AP34" s="205"/>
      <c r="AQ34" s="326" t="s">
        <v>489</v>
      </c>
      <c r="AR34" s="193"/>
      <c r="AS34" s="193"/>
      <c r="AT34" s="327"/>
      <c r="AU34" s="205" t="s">
        <v>489</v>
      </c>
      <c r="AV34" s="205"/>
      <c r="AW34" s="205"/>
      <c r="AX34" s="207"/>
    </row>
    <row r="35" spans="1:50" ht="23.25" customHeight="1" x14ac:dyDescent="0.15">
      <c r="A35" s="212" t="s">
        <v>422</v>
      </c>
      <c r="B35" s="213"/>
      <c r="C35" s="213"/>
      <c r="D35" s="213"/>
      <c r="E35" s="213"/>
      <c r="F35" s="214"/>
      <c r="G35" s="218" t="s">
        <v>562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7"/>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v>31</v>
      </c>
      <c r="AR38" s="186"/>
      <c r="AS38" s="119" t="s">
        <v>307</v>
      </c>
      <c r="AT38" s="120"/>
      <c r="AU38" s="185"/>
      <c r="AV38" s="185"/>
      <c r="AW38" s="384" t="s">
        <v>296</v>
      </c>
      <c r="AX38" s="385"/>
    </row>
    <row r="39" spans="1:50" ht="23.25" customHeight="1" x14ac:dyDescent="0.15">
      <c r="A39" s="389"/>
      <c r="B39" s="387"/>
      <c r="C39" s="387"/>
      <c r="D39" s="387"/>
      <c r="E39" s="387"/>
      <c r="F39" s="388"/>
      <c r="G39" s="550" t="s">
        <v>554</v>
      </c>
      <c r="H39" s="551"/>
      <c r="I39" s="551"/>
      <c r="J39" s="551"/>
      <c r="K39" s="551"/>
      <c r="L39" s="551"/>
      <c r="M39" s="551"/>
      <c r="N39" s="551"/>
      <c r="O39" s="552"/>
      <c r="P39" s="91" t="s">
        <v>531</v>
      </c>
      <c r="Q39" s="91"/>
      <c r="R39" s="91"/>
      <c r="S39" s="91"/>
      <c r="T39" s="91"/>
      <c r="U39" s="91"/>
      <c r="V39" s="91"/>
      <c r="W39" s="91"/>
      <c r="X39" s="92"/>
      <c r="Y39" s="457" t="s">
        <v>12</v>
      </c>
      <c r="Z39" s="517"/>
      <c r="AA39" s="518"/>
      <c r="AB39" s="447" t="s">
        <v>488</v>
      </c>
      <c r="AC39" s="447"/>
      <c r="AD39" s="447"/>
      <c r="AE39" s="204" t="s">
        <v>490</v>
      </c>
      <c r="AF39" s="205"/>
      <c r="AG39" s="205"/>
      <c r="AH39" s="205"/>
      <c r="AI39" s="204">
        <v>1</v>
      </c>
      <c r="AJ39" s="205"/>
      <c r="AK39" s="205"/>
      <c r="AL39" s="205"/>
      <c r="AM39" s="204">
        <v>1</v>
      </c>
      <c r="AN39" s="205"/>
      <c r="AO39" s="205"/>
      <c r="AP39" s="205"/>
      <c r="AQ39" s="326" t="s">
        <v>490</v>
      </c>
      <c r="AR39" s="193"/>
      <c r="AS39" s="193"/>
      <c r="AT39" s="327"/>
      <c r="AU39" s="205" t="s">
        <v>489</v>
      </c>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488</v>
      </c>
      <c r="AC40" s="509"/>
      <c r="AD40" s="509"/>
      <c r="AE40" s="204" t="s">
        <v>492</v>
      </c>
      <c r="AF40" s="205"/>
      <c r="AG40" s="205"/>
      <c r="AH40" s="205"/>
      <c r="AI40" s="204">
        <v>1</v>
      </c>
      <c r="AJ40" s="205"/>
      <c r="AK40" s="205"/>
      <c r="AL40" s="205"/>
      <c r="AM40" s="204">
        <v>1</v>
      </c>
      <c r="AN40" s="205"/>
      <c r="AO40" s="205"/>
      <c r="AP40" s="205"/>
      <c r="AQ40" s="326">
        <v>1</v>
      </c>
      <c r="AR40" s="193"/>
      <c r="AS40" s="193"/>
      <c r="AT40" s="327"/>
      <c r="AU40" s="205" t="s">
        <v>490</v>
      </c>
      <c r="AV40" s="205"/>
      <c r="AW40" s="205"/>
      <c r="AX40" s="207"/>
    </row>
    <row r="41" spans="1:50" ht="2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493</v>
      </c>
      <c r="AF41" s="205"/>
      <c r="AG41" s="205"/>
      <c r="AH41" s="205"/>
      <c r="AI41" s="204">
        <v>100</v>
      </c>
      <c r="AJ41" s="205"/>
      <c r="AK41" s="205"/>
      <c r="AL41" s="205"/>
      <c r="AM41" s="204">
        <v>100</v>
      </c>
      <c r="AN41" s="205"/>
      <c r="AO41" s="205"/>
      <c r="AP41" s="205"/>
      <c r="AQ41" s="326" t="s">
        <v>489</v>
      </c>
      <c r="AR41" s="193"/>
      <c r="AS41" s="193"/>
      <c r="AT41" s="327"/>
      <c r="AU41" s="205" t="s">
        <v>490</v>
      </c>
      <c r="AV41" s="205"/>
      <c r="AW41" s="205"/>
      <c r="AX41" s="207"/>
    </row>
    <row r="42" spans="1:50" ht="23.25" customHeight="1" x14ac:dyDescent="0.15">
      <c r="A42" s="212" t="s">
        <v>422</v>
      </c>
      <c r="B42" s="213"/>
      <c r="C42" s="213"/>
      <c r="D42" s="213"/>
      <c r="E42" s="213"/>
      <c r="F42" s="214"/>
      <c r="G42" s="218" t="s">
        <v>535</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7"/>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v>31</v>
      </c>
      <c r="AR45" s="186"/>
      <c r="AS45" s="119" t="s">
        <v>307</v>
      </c>
      <c r="AT45" s="120"/>
      <c r="AU45" s="185"/>
      <c r="AV45" s="185"/>
      <c r="AW45" s="384" t="s">
        <v>296</v>
      </c>
      <c r="AX45" s="385"/>
    </row>
    <row r="46" spans="1:50" ht="23.25" customHeight="1" x14ac:dyDescent="0.15">
      <c r="A46" s="389"/>
      <c r="B46" s="387"/>
      <c r="C46" s="387"/>
      <c r="D46" s="387"/>
      <c r="E46" s="387"/>
      <c r="F46" s="388"/>
      <c r="G46" s="550" t="s">
        <v>494</v>
      </c>
      <c r="H46" s="551"/>
      <c r="I46" s="551"/>
      <c r="J46" s="551"/>
      <c r="K46" s="551"/>
      <c r="L46" s="551"/>
      <c r="M46" s="551"/>
      <c r="N46" s="551"/>
      <c r="O46" s="552"/>
      <c r="P46" s="91" t="s">
        <v>495</v>
      </c>
      <c r="Q46" s="91"/>
      <c r="R46" s="91"/>
      <c r="S46" s="91"/>
      <c r="T46" s="91"/>
      <c r="U46" s="91"/>
      <c r="V46" s="91"/>
      <c r="W46" s="91"/>
      <c r="X46" s="92"/>
      <c r="Y46" s="457" t="s">
        <v>12</v>
      </c>
      <c r="Z46" s="517"/>
      <c r="AA46" s="518"/>
      <c r="AB46" s="447" t="s">
        <v>488</v>
      </c>
      <c r="AC46" s="447"/>
      <c r="AD46" s="447"/>
      <c r="AE46" s="204" t="s">
        <v>490</v>
      </c>
      <c r="AF46" s="205"/>
      <c r="AG46" s="205"/>
      <c r="AH46" s="205"/>
      <c r="AI46" s="204">
        <v>3</v>
      </c>
      <c r="AJ46" s="205"/>
      <c r="AK46" s="205"/>
      <c r="AL46" s="205"/>
      <c r="AM46" s="204">
        <v>3</v>
      </c>
      <c r="AN46" s="205"/>
      <c r="AO46" s="205"/>
      <c r="AP46" s="205"/>
      <c r="AQ46" s="326" t="s">
        <v>490</v>
      </c>
      <c r="AR46" s="193"/>
      <c r="AS46" s="193"/>
      <c r="AT46" s="327"/>
      <c r="AU46" s="205" t="s">
        <v>489</v>
      </c>
      <c r="AV46" s="205"/>
      <c r="AW46" s="205"/>
      <c r="AX46" s="207"/>
    </row>
    <row r="47" spans="1:50" ht="23.25"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t="s">
        <v>488</v>
      </c>
      <c r="AC47" s="509"/>
      <c r="AD47" s="509"/>
      <c r="AE47" s="204" t="s">
        <v>490</v>
      </c>
      <c r="AF47" s="205"/>
      <c r="AG47" s="205"/>
      <c r="AH47" s="205"/>
      <c r="AI47" s="204">
        <v>3</v>
      </c>
      <c r="AJ47" s="205"/>
      <c r="AK47" s="205"/>
      <c r="AL47" s="205"/>
      <c r="AM47" s="204">
        <v>3</v>
      </c>
      <c r="AN47" s="205"/>
      <c r="AO47" s="205"/>
      <c r="AP47" s="205"/>
      <c r="AQ47" s="326">
        <v>3</v>
      </c>
      <c r="AR47" s="193"/>
      <c r="AS47" s="193"/>
      <c r="AT47" s="327"/>
      <c r="AU47" s="205" t="s">
        <v>497</v>
      </c>
      <c r="AV47" s="205"/>
      <c r="AW47" s="205"/>
      <c r="AX47" s="207"/>
    </row>
    <row r="48" spans="1:50" ht="23.25"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t="s">
        <v>489</v>
      </c>
      <c r="AF48" s="205"/>
      <c r="AG48" s="205"/>
      <c r="AH48" s="205"/>
      <c r="AI48" s="204">
        <v>100</v>
      </c>
      <c r="AJ48" s="205"/>
      <c r="AK48" s="205"/>
      <c r="AL48" s="205"/>
      <c r="AM48" s="204">
        <v>100</v>
      </c>
      <c r="AN48" s="205"/>
      <c r="AO48" s="205"/>
      <c r="AP48" s="205"/>
      <c r="AQ48" s="326" t="s">
        <v>496</v>
      </c>
      <c r="AR48" s="193"/>
      <c r="AS48" s="193"/>
      <c r="AT48" s="327"/>
      <c r="AU48" s="205" t="s">
        <v>489</v>
      </c>
      <c r="AV48" s="205"/>
      <c r="AW48" s="205"/>
      <c r="AX48" s="207"/>
    </row>
    <row r="49" spans="1:50" ht="23.25" customHeight="1" x14ac:dyDescent="0.15">
      <c r="A49" s="212" t="s">
        <v>422</v>
      </c>
      <c r="B49" s="213"/>
      <c r="C49" s="213"/>
      <c r="D49" s="213"/>
      <c r="E49" s="213"/>
      <c r="F49" s="214"/>
      <c r="G49" s="218" t="s">
        <v>562</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1" t="s">
        <v>252</v>
      </c>
      <c r="AV51" s="911"/>
      <c r="AW51" s="911"/>
      <c r="AX51" s="912"/>
    </row>
    <row r="52" spans="1:50" ht="18.75"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v>31</v>
      </c>
      <c r="AR52" s="186"/>
      <c r="AS52" s="119" t="s">
        <v>307</v>
      </c>
      <c r="AT52" s="120"/>
      <c r="AU52" s="185" t="s">
        <v>534</v>
      </c>
      <c r="AV52" s="185"/>
      <c r="AW52" s="384" t="s">
        <v>296</v>
      </c>
      <c r="AX52" s="385"/>
    </row>
    <row r="53" spans="1:50" ht="23.25" customHeight="1" x14ac:dyDescent="0.15">
      <c r="A53" s="389"/>
      <c r="B53" s="387"/>
      <c r="C53" s="387"/>
      <c r="D53" s="387"/>
      <c r="E53" s="387"/>
      <c r="F53" s="388"/>
      <c r="G53" s="550" t="s">
        <v>498</v>
      </c>
      <c r="H53" s="551"/>
      <c r="I53" s="551"/>
      <c r="J53" s="551"/>
      <c r="K53" s="551"/>
      <c r="L53" s="551"/>
      <c r="M53" s="551"/>
      <c r="N53" s="551"/>
      <c r="O53" s="552"/>
      <c r="P53" s="91" t="s">
        <v>499</v>
      </c>
      <c r="Q53" s="91"/>
      <c r="R53" s="91"/>
      <c r="S53" s="91"/>
      <c r="T53" s="91"/>
      <c r="U53" s="91"/>
      <c r="V53" s="91"/>
      <c r="W53" s="91"/>
      <c r="X53" s="92"/>
      <c r="Y53" s="457" t="s">
        <v>12</v>
      </c>
      <c r="Z53" s="517"/>
      <c r="AA53" s="518"/>
      <c r="AB53" s="447" t="s">
        <v>533</v>
      </c>
      <c r="AC53" s="447"/>
      <c r="AD53" s="447"/>
      <c r="AE53" s="204" t="s">
        <v>534</v>
      </c>
      <c r="AF53" s="205"/>
      <c r="AG53" s="205"/>
      <c r="AH53" s="205"/>
      <c r="AI53" s="204">
        <v>0</v>
      </c>
      <c r="AJ53" s="205"/>
      <c r="AK53" s="205"/>
      <c r="AL53" s="205"/>
      <c r="AM53" s="204">
        <v>1</v>
      </c>
      <c r="AN53" s="205"/>
      <c r="AO53" s="205"/>
      <c r="AP53" s="205"/>
      <c r="AQ53" s="326" t="s">
        <v>534</v>
      </c>
      <c r="AR53" s="193"/>
      <c r="AS53" s="193"/>
      <c r="AT53" s="327"/>
      <c r="AU53" s="205" t="s">
        <v>534</v>
      </c>
      <c r="AV53" s="205"/>
      <c r="AW53" s="205"/>
      <c r="AX53" s="207"/>
    </row>
    <row r="54" spans="1:50" ht="23.25"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t="s">
        <v>533</v>
      </c>
      <c r="AC54" s="509"/>
      <c r="AD54" s="509"/>
      <c r="AE54" s="204" t="s">
        <v>534</v>
      </c>
      <c r="AF54" s="205"/>
      <c r="AG54" s="205"/>
      <c r="AH54" s="205"/>
      <c r="AI54" s="204" t="s">
        <v>534</v>
      </c>
      <c r="AJ54" s="205"/>
      <c r="AK54" s="205"/>
      <c r="AL54" s="205"/>
      <c r="AM54" s="204">
        <v>1</v>
      </c>
      <c r="AN54" s="205"/>
      <c r="AO54" s="205"/>
      <c r="AP54" s="205"/>
      <c r="AQ54" s="326">
        <v>1</v>
      </c>
      <c r="AR54" s="193"/>
      <c r="AS54" s="193"/>
      <c r="AT54" s="327"/>
      <c r="AU54" s="205" t="s">
        <v>534</v>
      </c>
      <c r="AV54" s="205"/>
      <c r="AW54" s="205"/>
      <c r="AX54" s="207"/>
    </row>
    <row r="55" spans="1:50" ht="23.25"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t="s">
        <v>534</v>
      </c>
      <c r="AF55" s="205"/>
      <c r="AG55" s="205"/>
      <c r="AH55" s="205"/>
      <c r="AI55" s="204" t="s">
        <v>506</v>
      </c>
      <c r="AJ55" s="205"/>
      <c r="AK55" s="205"/>
      <c r="AL55" s="205"/>
      <c r="AM55" s="204">
        <v>100</v>
      </c>
      <c r="AN55" s="205"/>
      <c r="AO55" s="205"/>
      <c r="AP55" s="205"/>
      <c r="AQ55" s="326" t="s">
        <v>534</v>
      </c>
      <c r="AR55" s="193"/>
      <c r="AS55" s="193"/>
      <c r="AT55" s="327"/>
      <c r="AU55" s="205" t="s">
        <v>534</v>
      </c>
      <c r="AV55" s="205"/>
      <c r="AW55" s="205"/>
      <c r="AX55" s="207"/>
    </row>
    <row r="56" spans="1:50" ht="23.25" customHeight="1" x14ac:dyDescent="0.15">
      <c r="A56" s="212" t="s">
        <v>422</v>
      </c>
      <c r="B56" s="213"/>
      <c r="C56" s="213"/>
      <c r="D56" s="213"/>
      <c r="E56" s="213"/>
      <c r="F56" s="214"/>
      <c r="G56" s="218" t="s">
        <v>535</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1" t="s">
        <v>252</v>
      </c>
      <c r="AV58" s="911"/>
      <c r="AW58" s="911"/>
      <c r="AX58" s="912"/>
    </row>
    <row r="59" spans="1:50" ht="18.75"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v>31</v>
      </c>
      <c r="AR59" s="186"/>
      <c r="AS59" s="119" t="s">
        <v>307</v>
      </c>
      <c r="AT59" s="120"/>
      <c r="AU59" s="185"/>
      <c r="AV59" s="185"/>
      <c r="AW59" s="384" t="s">
        <v>296</v>
      </c>
      <c r="AX59" s="385"/>
    </row>
    <row r="60" spans="1:50" ht="23.25" customHeight="1" x14ac:dyDescent="0.15">
      <c r="A60" s="389"/>
      <c r="B60" s="387"/>
      <c r="C60" s="387"/>
      <c r="D60" s="387"/>
      <c r="E60" s="387"/>
      <c r="F60" s="388"/>
      <c r="G60" s="550" t="s">
        <v>583</v>
      </c>
      <c r="H60" s="551"/>
      <c r="I60" s="551"/>
      <c r="J60" s="551"/>
      <c r="K60" s="551"/>
      <c r="L60" s="551"/>
      <c r="M60" s="551"/>
      <c r="N60" s="551"/>
      <c r="O60" s="552"/>
      <c r="P60" s="91" t="s">
        <v>543</v>
      </c>
      <c r="Q60" s="91"/>
      <c r="R60" s="91"/>
      <c r="S60" s="91"/>
      <c r="T60" s="91"/>
      <c r="U60" s="91"/>
      <c r="V60" s="91"/>
      <c r="W60" s="91"/>
      <c r="X60" s="92"/>
      <c r="Y60" s="457" t="s">
        <v>12</v>
      </c>
      <c r="Z60" s="517"/>
      <c r="AA60" s="518"/>
      <c r="AB60" s="447" t="s">
        <v>488</v>
      </c>
      <c r="AC60" s="447"/>
      <c r="AD60" s="447"/>
      <c r="AE60" s="204">
        <v>6</v>
      </c>
      <c r="AF60" s="205"/>
      <c r="AG60" s="205"/>
      <c r="AH60" s="205"/>
      <c r="AI60" s="204">
        <v>4</v>
      </c>
      <c r="AJ60" s="205"/>
      <c r="AK60" s="205"/>
      <c r="AL60" s="205"/>
      <c r="AM60" s="204">
        <v>3</v>
      </c>
      <c r="AN60" s="205"/>
      <c r="AO60" s="205"/>
      <c r="AP60" s="205"/>
      <c r="AQ60" s="326" t="s">
        <v>539</v>
      </c>
      <c r="AR60" s="193"/>
      <c r="AS60" s="193"/>
      <c r="AT60" s="327"/>
      <c r="AU60" s="205" t="s">
        <v>540</v>
      </c>
      <c r="AV60" s="205"/>
      <c r="AW60" s="205"/>
      <c r="AX60" s="207"/>
    </row>
    <row r="61" spans="1:50" ht="23.25"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t="s">
        <v>488</v>
      </c>
      <c r="AC61" s="509"/>
      <c r="AD61" s="509"/>
      <c r="AE61" s="204">
        <v>3</v>
      </c>
      <c r="AF61" s="205"/>
      <c r="AG61" s="205"/>
      <c r="AH61" s="205"/>
      <c r="AI61" s="204">
        <v>3</v>
      </c>
      <c r="AJ61" s="205"/>
      <c r="AK61" s="205"/>
      <c r="AL61" s="205"/>
      <c r="AM61" s="204">
        <v>3</v>
      </c>
      <c r="AN61" s="205"/>
      <c r="AO61" s="205"/>
      <c r="AP61" s="205"/>
      <c r="AQ61" s="326">
        <v>3</v>
      </c>
      <c r="AR61" s="193"/>
      <c r="AS61" s="193"/>
      <c r="AT61" s="327"/>
      <c r="AU61" s="205" t="s">
        <v>541</v>
      </c>
      <c r="AV61" s="205"/>
      <c r="AW61" s="205"/>
      <c r="AX61" s="207"/>
    </row>
    <row r="62" spans="1:50" ht="23.25"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v>200</v>
      </c>
      <c r="AF62" s="205"/>
      <c r="AG62" s="205"/>
      <c r="AH62" s="205"/>
      <c r="AI62" s="204">
        <v>133</v>
      </c>
      <c r="AJ62" s="205"/>
      <c r="AK62" s="205"/>
      <c r="AL62" s="205"/>
      <c r="AM62" s="204">
        <v>100</v>
      </c>
      <c r="AN62" s="205"/>
      <c r="AO62" s="205"/>
      <c r="AP62" s="205"/>
      <c r="AQ62" s="326" t="s">
        <v>542</v>
      </c>
      <c r="AR62" s="193"/>
      <c r="AS62" s="193"/>
      <c r="AT62" s="327"/>
      <c r="AU62" s="205" t="s">
        <v>542</v>
      </c>
      <c r="AV62" s="205"/>
      <c r="AW62" s="205"/>
      <c r="AX62" s="207"/>
    </row>
    <row r="63" spans="1:50" ht="23.25" customHeight="1" x14ac:dyDescent="0.15">
      <c r="A63" s="212" t="s">
        <v>422</v>
      </c>
      <c r="B63" s="213"/>
      <c r="C63" s="213"/>
      <c r="D63" s="213"/>
      <c r="E63" s="213"/>
      <c r="F63" s="214"/>
      <c r="G63" s="218" t="s">
        <v>576</v>
      </c>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49.5" customHeight="1" thickBo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7"/>
      <c r="AF77" s="878"/>
      <c r="AG77" s="878"/>
      <c r="AH77" s="878"/>
      <c r="AI77" s="877"/>
      <c r="AJ77" s="878"/>
      <c r="AK77" s="878"/>
      <c r="AL77" s="878"/>
      <c r="AM77" s="877"/>
      <c r="AN77" s="878"/>
      <c r="AO77" s="878"/>
      <c r="AP77" s="878"/>
      <c r="AQ77" s="326"/>
      <c r="AR77" s="193"/>
      <c r="AS77" s="193"/>
      <c r="AT77" s="327"/>
      <c r="AU77" s="205"/>
      <c r="AV77" s="205"/>
      <c r="AW77" s="205"/>
      <c r="AX77" s="207"/>
    </row>
    <row r="78" spans="1:50" ht="69.75" hidden="1" customHeight="1" x14ac:dyDescent="0.15">
      <c r="A78" s="321" t="s">
        <v>425</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4"/>
    </row>
    <row r="80" spans="1:50" ht="18.75" hidden="1" customHeight="1" x14ac:dyDescent="0.15">
      <c r="A80" s="851"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2"/>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60" ht="22.5" hidden="1" customHeight="1" x14ac:dyDescent="0.15">
      <c r="A83" s="852"/>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60" ht="19.5" hidden="1" customHeight="1" x14ac:dyDescent="0.15">
      <c r="A84" s="852"/>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60" ht="18.75" hidden="1" customHeight="1" x14ac:dyDescent="0.15">
      <c r="A85" s="852"/>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2"/>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2"/>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2"/>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2"/>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2"/>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2"/>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2"/>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2"/>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2"/>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2"/>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2"/>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2"/>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2"/>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3"/>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2" t="s">
        <v>13</v>
      </c>
      <c r="Z99" s="883"/>
      <c r="AA99" s="884"/>
      <c r="AB99" s="879" t="s">
        <v>14</v>
      </c>
      <c r="AC99" s="880"/>
      <c r="AD99" s="881"/>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1"/>
      <c r="Z100" s="842"/>
      <c r="AA100" s="843"/>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501</v>
      </c>
      <c r="H101" s="91"/>
      <c r="I101" s="91"/>
      <c r="J101" s="91"/>
      <c r="K101" s="91"/>
      <c r="L101" s="91"/>
      <c r="M101" s="91"/>
      <c r="N101" s="91"/>
      <c r="O101" s="91"/>
      <c r="P101" s="91"/>
      <c r="Q101" s="91"/>
      <c r="R101" s="91"/>
      <c r="S101" s="91"/>
      <c r="T101" s="91"/>
      <c r="U101" s="91"/>
      <c r="V101" s="91"/>
      <c r="W101" s="91"/>
      <c r="X101" s="92"/>
      <c r="Y101" s="528" t="s">
        <v>54</v>
      </c>
      <c r="Z101" s="529"/>
      <c r="AA101" s="530"/>
      <c r="AB101" s="447" t="s">
        <v>502</v>
      </c>
      <c r="AC101" s="447"/>
      <c r="AD101" s="447"/>
      <c r="AE101" s="204">
        <v>1</v>
      </c>
      <c r="AF101" s="205"/>
      <c r="AG101" s="205"/>
      <c r="AH101" s="206"/>
      <c r="AI101" s="204">
        <v>1</v>
      </c>
      <c r="AJ101" s="205"/>
      <c r="AK101" s="205"/>
      <c r="AL101" s="206"/>
      <c r="AM101" s="204">
        <v>1</v>
      </c>
      <c r="AN101" s="205"/>
      <c r="AO101" s="205"/>
      <c r="AP101" s="206"/>
      <c r="AQ101" s="204" t="s">
        <v>490</v>
      </c>
      <c r="AR101" s="205"/>
      <c r="AS101" s="205"/>
      <c r="AT101" s="206"/>
      <c r="AU101" s="204" t="s">
        <v>490</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502</v>
      </c>
      <c r="AC102" s="447"/>
      <c r="AD102" s="447"/>
      <c r="AE102" s="404">
        <v>1</v>
      </c>
      <c r="AF102" s="404"/>
      <c r="AG102" s="404"/>
      <c r="AH102" s="404"/>
      <c r="AI102" s="404">
        <v>1</v>
      </c>
      <c r="AJ102" s="404"/>
      <c r="AK102" s="404"/>
      <c r="AL102" s="404"/>
      <c r="AM102" s="404">
        <v>1</v>
      </c>
      <c r="AN102" s="404"/>
      <c r="AO102" s="404"/>
      <c r="AP102" s="404"/>
      <c r="AQ102" s="259">
        <v>1</v>
      </c>
      <c r="AR102" s="260"/>
      <c r="AS102" s="260"/>
      <c r="AT102" s="305"/>
      <c r="AU102" s="259">
        <v>1</v>
      </c>
      <c r="AV102" s="260"/>
      <c r="AW102" s="260"/>
      <c r="AX102" s="305"/>
    </row>
    <row r="103" spans="1:60" ht="31.5"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customHeight="1" x14ac:dyDescent="0.15">
      <c r="A104" s="408"/>
      <c r="B104" s="409"/>
      <c r="C104" s="409"/>
      <c r="D104" s="409"/>
      <c r="E104" s="409"/>
      <c r="F104" s="410"/>
      <c r="G104" s="91" t="s">
        <v>503</v>
      </c>
      <c r="H104" s="91"/>
      <c r="I104" s="91"/>
      <c r="J104" s="91"/>
      <c r="K104" s="91"/>
      <c r="L104" s="91"/>
      <c r="M104" s="91"/>
      <c r="N104" s="91"/>
      <c r="O104" s="91"/>
      <c r="P104" s="91"/>
      <c r="Q104" s="91"/>
      <c r="R104" s="91"/>
      <c r="S104" s="91"/>
      <c r="T104" s="91"/>
      <c r="U104" s="91"/>
      <c r="V104" s="91"/>
      <c r="W104" s="91"/>
      <c r="X104" s="92"/>
      <c r="Y104" s="451" t="s">
        <v>54</v>
      </c>
      <c r="Z104" s="452"/>
      <c r="AA104" s="453"/>
      <c r="AB104" s="531" t="s">
        <v>488</v>
      </c>
      <c r="AC104" s="532"/>
      <c r="AD104" s="533"/>
      <c r="AE104" s="204">
        <v>0</v>
      </c>
      <c r="AF104" s="205"/>
      <c r="AG104" s="205"/>
      <c r="AH104" s="206"/>
      <c r="AI104" s="204">
        <v>1</v>
      </c>
      <c r="AJ104" s="205"/>
      <c r="AK104" s="205"/>
      <c r="AL104" s="206"/>
      <c r="AM104" s="204">
        <v>1</v>
      </c>
      <c r="AN104" s="205"/>
      <c r="AO104" s="205"/>
      <c r="AP104" s="206"/>
      <c r="AQ104" s="204" t="s">
        <v>504</v>
      </c>
      <c r="AR104" s="205"/>
      <c r="AS104" s="205"/>
      <c r="AT104" s="206"/>
      <c r="AU104" s="204" t="s">
        <v>489</v>
      </c>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488</v>
      </c>
      <c r="AC105" s="455"/>
      <c r="AD105" s="456"/>
      <c r="AE105" s="404">
        <v>0</v>
      </c>
      <c r="AF105" s="404"/>
      <c r="AG105" s="404"/>
      <c r="AH105" s="404"/>
      <c r="AI105" s="404">
        <v>1</v>
      </c>
      <c r="AJ105" s="404"/>
      <c r="AK105" s="404"/>
      <c r="AL105" s="404"/>
      <c r="AM105" s="404">
        <v>1</v>
      </c>
      <c r="AN105" s="404"/>
      <c r="AO105" s="404"/>
      <c r="AP105" s="404"/>
      <c r="AQ105" s="204">
        <v>1</v>
      </c>
      <c r="AR105" s="205"/>
      <c r="AS105" s="205"/>
      <c r="AT105" s="206"/>
      <c r="AU105" s="259">
        <v>1</v>
      </c>
      <c r="AV105" s="260"/>
      <c r="AW105" s="260"/>
      <c r="AX105" s="305"/>
    </row>
    <row r="106" spans="1:60" ht="31.5"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customHeight="1" x14ac:dyDescent="0.15">
      <c r="A107" s="408"/>
      <c r="B107" s="409"/>
      <c r="C107" s="409"/>
      <c r="D107" s="409"/>
      <c r="E107" s="409"/>
      <c r="F107" s="410"/>
      <c r="G107" s="91" t="s">
        <v>505</v>
      </c>
      <c r="H107" s="91"/>
      <c r="I107" s="91"/>
      <c r="J107" s="91"/>
      <c r="K107" s="91"/>
      <c r="L107" s="91"/>
      <c r="M107" s="91"/>
      <c r="N107" s="91"/>
      <c r="O107" s="91"/>
      <c r="P107" s="91"/>
      <c r="Q107" s="91"/>
      <c r="R107" s="91"/>
      <c r="S107" s="91"/>
      <c r="T107" s="91"/>
      <c r="U107" s="91"/>
      <c r="V107" s="91"/>
      <c r="W107" s="91"/>
      <c r="X107" s="92"/>
      <c r="Y107" s="451" t="s">
        <v>54</v>
      </c>
      <c r="Z107" s="452"/>
      <c r="AA107" s="453"/>
      <c r="AB107" s="531" t="s">
        <v>488</v>
      </c>
      <c r="AC107" s="532"/>
      <c r="AD107" s="533"/>
      <c r="AE107" s="404">
        <v>0</v>
      </c>
      <c r="AF107" s="404"/>
      <c r="AG107" s="404"/>
      <c r="AH107" s="404"/>
      <c r="AI107" s="404">
        <v>1</v>
      </c>
      <c r="AJ107" s="404"/>
      <c r="AK107" s="404"/>
      <c r="AL107" s="404"/>
      <c r="AM107" s="404" t="s">
        <v>509</v>
      </c>
      <c r="AN107" s="404"/>
      <c r="AO107" s="404"/>
      <c r="AP107" s="404"/>
      <c r="AQ107" s="204" t="s">
        <v>506</v>
      </c>
      <c r="AR107" s="205"/>
      <c r="AS107" s="205"/>
      <c r="AT107" s="206"/>
      <c r="AU107" s="204" t="s">
        <v>489</v>
      </c>
      <c r="AV107" s="205"/>
      <c r="AW107" s="205"/>
      <c r="AX107" s="206"/>
    </row>
    <row r="108" spans="1:60" ht="23.25"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t="s">
        <v>488</v>
      </c>
      <c r="AC108" s="455"/>
      <c r="AD108" s="456"/>
      <c r="AE108" s="404">
        <v>0</v>
      </c>
      <c r="AF108" s="404"/>
      <c r="AG108" s="404"/>
      <c r="AH108" s="404"/>
      <c r="AI108" s="404">
        <v>1</v>
      </c>
      <c r="AJ108" s="404"/>
      <c r="AK108" s="404"/>
      <c r="AL108" s="404"/>
      <c r="AM108" s="404" t="s">
        <v>490</v>
      </c>
      <c r="AN108" s="404"/>
      <c r="AO108" s="404"/>
      <c r="AP108" s="404"/>
      <c r="AQ108" s="204" t="s">
        <v>489</v>
      </c>
      <c r="AR108" s="205"/>
      <c r="AS108" s="205"/>
      <c r="AT108" s="206"/>
      <c r="AU108" s="259" t="s">
        <v>507</v>
      </c>
      <c r="AV108" s="260"/>
      <c r="AW108" s="260"/>
      <c r="AX108" s="305"/>
    </row>
    <row r="109" spans="1:60" ht="31.5"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customHeight="1" x14ac:dyDescent="0.15">
      <c r="A110" s="408"/>
      <c r="B110" s="409"/>
      <c r="C110" s="409"/>
      <c r="D110" s="409"/>
      <c r="E110" s="409"/>
      <c r="F110" s="410"/>
      <c r="G110" s="91" t="s">
        <v>508</v>
      </c>
      <c r="H110" s="91"/>
      <c r="I110" s="91"/>
      <c r="J110" s="91"/>
      <c r="K110" s="91"/>
      <c r="L110" s="91"/>
      <c r="M110" s="91"/>
      <c r="N110" s="91"/>
      <c r="O110" s="91"/>
      <c r="P110" s="91"/>
      <c r="Q110" s="91"/>
      <c r="R110" s="91"/>
      <c r="S110" s="91"/>
      <c r="T110" s="91"/>
      <c r="U110" s="91"/>
      <c r="V110" s="91"/>
      <c r="W110" s="91"/>
      <c r="X110" s="92"/>
      <c r="Y110" s="451" t="s">
        <v>54</v>
      </c>
      <c r="Z110" s="452"/>
      <c r="AA110" s="453"/>
      <c r="AB110" s="531" t="s">
        <v>500</v>
      </c>
      <c r="AC110" s="532"/>
      <c r="AD110" s="533"/>
      <c r="AE110" s="404">
        <v>0</v>
      </c>
      <c r="AF110" s="404"/>
      <c r="AG110" s="404"/>
      <c r="AH110" s="404"/>
      <c r="AI110" s="404">
        <v>0</v>
      </c>
      <c r="AJ110" s="404"/>
      <c r="AK110" s="404"/>
      <c r="AL110" s="404"/>
      <c r="AM110" s="404">
        <v>1</v>
      </c>
      <c r="AN110" s="404"/>
      <c r="AO110" s="404"/>
      <c r="AP110" s="404"/>
      <c r="AQ110" s="204" t="s">
        <v>510</v>
      </c>
      <c r="AR110" s="205"/>
      <c r="AS110" s="205"/>
      <c r="AT110" s="206"/>
      <c r="AU110" s="204" t="s">
        <v>489</v>
      </c>
      <c r="AV110" s="205"/>
      <c r="AW110" s="205"/>
      <c r="AX110" s="206"/>
    </row>
    <row r="111" spans="1:60" ht="23.25"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t="s">
        <v>500</v>
      </c>
      <c r="AC111" s="455"/>
      <c r="AD111" s="456"/>
      <c r="AE111" s="404">
        <v>0</v>
      </c>
      <c r="AF111" s="404"/>
      <c r="AG111" s="404"/>
      <c r="AH111" s="404"/>
      <c r="AI111" s="404">
        <v>0</v>
      </c>
      <c r="AJ111" s="404"/>
      <c r="AK111" s="404"/>
      <c r="AL111" s="404"/>
      <c r="AM111" s="404">
        <v>1</v>
      </c>
      <c r="AN111" s="404"/>
      <c r="AO111" s="404"/>
      <c r="AP111" s="404"/>
      <c r="AQ111" s="204">
        <v>1</v>
      </c>
      <c r="AR111" s="205"/>
      <c r="AS111" s="205"/>
      <c r="AT111" s="206"/>
      <c r="AU111" s="259">
        <v>1</v>
      </c>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511</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536</v>
      </c>
      <c r="AC116" s="449"/>
      <c r="AD116" s="450"/>
      <c r="AE116" s="404" t="s">
        <v>490</v>
      </c>
      <c r="AF116" s="404"/>
      <c r="AG116" s="404"/>
      <c r="AH116" s="404"/>
      <c r="AI116" s="404">
        <v>41</v>
      </c>
      <c r="AJ116" s="404"/>
      <c r="AK116" s="404"/>
      <c r="AL116" s="404"/>
      <c r="AM116" s="404">
        <v>1</v>
      </c>
      <c r="AN116" s="404"/>
      <c r="AO116" s="404"/>
      <c r="AP116" s="404"/>
      <c r="AQ116" s="204">
        <v>1</v>
      </c>
      <c r="AR116" s="205"/>
      <c r="AS116" s="205"/>
      <c r="AT116" s="205"/>
      <c r="AU116" s="205"/>
      <c r="AV116" s="205"/>
      <c r="AW116" s="205"/>
      <c r="AX116" s="207"/>
    </row>
    <row r="117" spans="1:50" ht="46.5"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512</v>
      </c>
      <c r="AC117" s="459"/>
      <c r="AD117" s="460"/>
      <c r="AE117" s="537" t="s">
        <v>490</v>
      </c>
      <c r="AF117" s="537"/>
      <c r="AG117" s="537"/>
      <c r="AH117" s="537"/>
      <c r="AI117" s="537" t="s">
        <v>513</v>
      </c>
      <c r="AJ117" s="537"/>
      <c r="AK117" s="537"/>
      <c r="AL117" s="537"/>
      <c r="AM117" s="537" t="s">
        <v>544</v>
      </c>
      <c r="AN117" s="537"/>
      <c r="AO117" s="537"/>
      <c r="AP117" s="537"/>
      <c r="AQ117" s="537" t="s">
        <v>544</v>
      </c>
      <c r="AR117" s="537"/>
      <c r="AS117" s="537"/>
      <c r="AT117" s="537"/>
      <c r="AU117" s="537"/>
      <c r="AV117" s="537"/>
      <c r="AW117" s="537"/>
      <c r="AX117" s="538"/>
    </row>
    <row r="118" spans="1:50" ht="23.25"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customHeight="1" x14ac:dyDescent="0.15">
      <c r="A119" s="425"/>
      <c r="B119" s="426"/>
      <c r="C119" s="426"/>
      <c r="D119" s="426"/>
      <c r="E119" s="426"/>
      <c r="F119" s="427"/>
      <c r="G119" s="379" t="s">
        <v>514</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536</v>
      </c>
      <c r="AC119" s="449"/>
      <c r="AD119" s="450"/>
      <c r="AE119" s="404" t="s">
        <v>516</v>
      </c>
      <c r="AF119" s="404"/>
      <c r="AG119" s="404"/>
      <c r="AH119" s="404"/>
      <c r="AI119" s="404">
        <v>85</v>
      </c>
      <c r="AJ119" s="404"/>
      <c r="AK119" s="404"/>
      <c r="AL119" s="404"/>
      <c r="AM119" s="404">
        <v>91</v>
      </c>
      <c r="AN119" s="404"/>
      <c r="AO119" s="404"/>
      <c r="AP119" s="404"/>
      <c r="AQ119" s="404">
        <v>92</v>
      </c>
      <c r="AR119" s="404"/>
      <c r="AS119" s="404"/>
      <c r="AT119" s="404"/>
      <c r="AU119" s="404"/>
      <c r="AV119" s="404"/>
      <c r="AW119" s="404"/>
      <c r="AX119" s="536"/>
    </row>
    <row r="120" spans="1:50" ht="46.5"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515</v>
      </c>
      <c r="AC120" s="459"/>
      <c r="AD120" s="460"/>
      <c r="AE120" s="537" t="s">
        <v>490</v>
      </c>
      <c r="AF120" s="537"/>
      <c r="AG120" s="537"/>
      <c r="AH120" s="537"/>
      <c r="AI120" s="537" t="s">
        <v>517</v>
      </c>
      <c r="AJ120" s="537"/>
      <c r="AK120" s="537"/>
      <c r="AL120" s="537"/>
      <c r="AM120" s="537" t="s">
        <v>545</v>
      </c>
      <c r="AN120" s="537"/>
      <c r="AO120" s="537"/>
      <c r="AP120" s="537"/>
      <c r="AQ120" s="537" t="s">
        <v>537</v>
      </c>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5.25" customHeight="1" x14ac:dyDescent="0.15">
      <c r="A130" s="174" t="s">
        <v>474</v>
      </c>
      <c r="B130" s="171"/>
      <c r="C130" s="170" t="s">
        <v>310</v>
      </c>
      <c r="D130" s="171"/>
      <c r="E130" s="155" t="s">
        <v>339</v>
      </c>
      <c r="F130" s="156"/>
      <c r="G130" s="157" t="s">
        <v>563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5.25" customHeight="1" x14ac:dyDescent="0.15">
      <c r="A131" s="175"/>
      <c r="B131" s="172"/>
      <c r="C131" s="166"/>
      <c r="D131" s="172"/>
      <c r="E131" s="160" t="s">
        <v>338</v>
      </c>
      <c r="F131" s="161"/>
      <c r="G131" s="96" t="s">
        <v>564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19.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19.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14.25" customHeight="1" x14ac:dyDescent="0.15">
      <c r="A154" s="175"/>
      <c r="B154" s="172"/>
      <c r="C154" s="166"/>
      <c r="D154" s="172"/>
      <c r="E154" s="166"/>
      <c r="F154" s="167"/>
      <c r="G154" s="90" t="s">
        <v>563</v>
      </c>
      <c r="H154" s="91"/>
      <c r="I154" s="91"/>
      <c r="J154" s="91"/>
      <c r="K154" s="91"/>
      <c r="L154" s="91"/>
      <c r="M154" s="91"/>
      <c r="N154" s="91"/>
      <c r="O154" s="91"/>
      <c r="P154" s="92"/>
      <c r="Q154" s="111" t="s">
        <v>563</v>
      </c>
      <c r="R154" s="91"/>
      <c r="S154" s="91"/>
      <c r="T154" s="91"/>
      <c r="U154" s="91"/>
      <c r="V154" s="91"/>
      <c r="W154" s="91"/>
      <c r="X154" s="91"/>
      <c r="Y154" s="91"/>
      <c r="Z154" s="91"/>
      <c r="AA154" s="279"/>
      <c r="AB154" s="127" t="s">
        <v>563</v>
      </c>
      <c r="AC154" s="128"/>
      <c r="AD154" s="128"/>
      <c r="AE154" s="133" t="s">
        <v>565</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14.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14.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566</v>
      </c>
      <c r="AF157" s="91"/>
      <c r="AG157" s="91"/>
      <c r="AH157" s="91"/>
      <c r="AI157" s="91"/>
      <c r="AJ157" s="91"/>
      <c r="AK157" s="91"/>
      <c r="AL157" s="91"/>
      <c r="AM157" s="91"/>
      <c r="AN157" s="91"/>
      <c r="AO157" s="91"/>
      <c r="AP157" s="91"/>
      <c r="AQ157" s="91"/>
      <c r="AR157" s="91"/>
      <c r="AS157" s="91"/>
      <c r="AT157" s="91"/>
      <c r="AU157" s="91"/>
      <c r="AV157" s="91"/>
      <c r="AW157" s="91"/>
      <c r="AX157" s="112"/>
    </row>
    <row r="158" spans="1:50" ht="14.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14.25" customHeight="1" x14ac:dyDescent="0.15">
      <c r="A188" s="175"/>
      <c r="B188" s="172"/>
      <c r="C188" s="166"/>
      <c r="D188" s="172"/>
      <c r="E188" s="111" t="s">
        <v>567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4.2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470</v>
      </c>
      <c r="D430" s="918"/>
      <c r="E430" s="160" t="s">
        <v>462</v>
      </c>
      <c r="F430" s="885"/>
      <c r="G430" s="886" t="s">
        <v>326</v>
      </c>
      <c r="H430" s="109"/>
      <c r="I430" s="109"/>
      <c r="J430" s="887"/>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6" t="s">
        <v>326</v>
      </c>
      <c r="H484" s="109"/>
      <c r="I484" s="109"/>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6" t="s">
        <v>326</v>
      </c>
      <c r="H538" s="109"/>
      <c r="I538" s="109"/>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6" t="s">
        <v>326</v>
      </c>
      <c r="H592" s="109"/>
      <c r="I592" s="109"/>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6" t="s">
        <v>326</v>
      </c>
      <c r="H646" s="109"/>
      <c r="I646" s="109"/>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90" customHeight="1" x14ac:dyDescent="0.15">
      <c r="A702" s="857" t="s">
        <v>258</v>
      </c>
      <c r="B702" s="858"/>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580</v>
      </c>
      <c r="AH702" s="372"/>
      <c r="AI702" s="372"/>
      <c r="AJ702" s="372"/>
      <c r="AK702" s="372"/>
      <c r="AL702" s="372"/>
      <c r="AM702" s="372"/>
      <c r="AN702" s="372"/>
      <c r="AO702" s="372"/>
      <c r="AP702" s="372"/>
      <c r="AQ702" s="372"/>
      <c r="AR702" s="372"/>
      <c r="AS702" s="372"/>
      <c r="AT702" s="372"/>
      <c r="AU702" s="372"/>
      <c r="AV702" s="372"/>
      <c r="AW702" s="372"/>
      <c r="AX702" s="373"/>
    </row>
    <row r="703" spans="1:50" ht="90"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4" t="s">
        <v>483</v>
      </c>
      <c r="AE703" s="315"/>
      <c r="AF703" s="315"/>
      <c r="AG703" s="87" t="s">
        <v>569</v>
      </c>
      <c r="AH703" s="88"/>
      <c r="AI703" s="88"/>
      <c r="AJ703" s="88"/>
      <c r="AK703" s="88"/>
      <c r="AL703" s="88"/>
      <c r="AM703" s="88"/>
      <c r="AN703" s="88"/>
      <c r="AO703" s="88"/>
      <c r="AP703" s="88"/>
      <c r="AQ703" s="88"/>
      <c r="AR703" s="88"/>
      <c r="AS703" s="88"/>
      <c r="AT703" s="88"/>
      <c r="AU703" s="88"/>
      <c r="AV703" s="88"/>
      <c r="AW703" s="88"/>
      <c r="AX703" s="89"/>
    </row>
    <row r="704" spans="1:50" ht="135" customHeight="1" x14ac:dyDescent="0.15">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8" t="s">
        <v>483</v>
      </c>
      <c r="AE704" s="769"/>
      <c r="AF704" s="769"/>
      <c r="AG704" s="153" t="s">
        <v>581</v>
      </c>
      <c r="AH704" s="94"/>
      <c r="AI704" s="94"/>
      <c r="AJ704" s="94"/>
      <c r="AK704" s="94"/>
      <c r="AL704" s="94"/>
      <c r="AM704" s="94"/>
      <c r="AN704" s="94"/>
      <c r="AO704" s="94"/>
      <c r="AP704" s="94"/>
      <c r="AQ704" s="94"/>
      <c r="AR704" s="94"/>
      <c r="AS704" s="94"/>
      <c r="AT704" s="94"/>
      <c r="AU704" s="94"/>
      <c r="AV704" s="94"/>
      <c r="AW704" s="94"/>
      <c r="AX704" s="154"/>
    </row>
    <row r="705" spans="1:50" ht="30" customHeight="1" x14ac:dyDescent="0.15">
      <c r="A705" s="626" t="s">
        <v>38</v>
      </c>
      <c r="B705" s="627"/>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0" t="s">
        <v>483</v>
      </c>
      <c r="AE705" s="701"/>
      <c r="AF705" s="701"/>
      <c r="AG705" s="111" t="s">
        <v>546</v>
      </c>
      <c r="AH705" s="91"/>
      <c r="AI705" s="91"/>
      <c r="AJ705" s="91"/>
      <c r="AK705" s="91"/>
      <c r="AL705" s="91"/>
      <c r="AM705" s="91"/>
      <c r="AN705" s="91"/>
      <c r="AO705" s="91"/>
      <c r="AP705" s="91"/>
      <c r="AQ705" s="91"/>
      <c r="AR705" s="91"/>
      <c r="AS705" s="91"/>
      <c r="AT705" s="91"/>
      <c r="AU705" s="91"/>
      <c r="AV705" s="91"/>
      <c r="AW705" s="91"/>
      <c r="AX705" s="112"/>
    </row>
    <row r="706" spans="1:50" ht="30" customHeight="1" x14ac:dyDescent="0.15">
      <c r="A706" s="628"/>
      <c r="B706" s="629"/>
      <c r="C706" s="780"/>
      <c r="D706" s="781"/>
      <c r="E706" s="716" t="s">
        <v>423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518</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30"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2" t="s">
        <v>518</v>
      </c>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90" customHeight="1" x14ac:dyDescent="0.15">
      <c r="A708" s="628"/>
      <c r="B708" s="630"/>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483</v>
      </c>
      <c r="AE708" s="591"/>
      <c r="AF708" s="591"/>
      <c r="AG708" s="728" t="s">
        <v>578</v>
      </c>
      <c r="AH708" s="729"/>
      <c r="AI708" s="729"/>
      <c r="AJ708" s="729"/>
      <c r="AK708" s="729"/>
      <c r="AL708" s="729"/>
      <c r="AM708" s="729"/>
      <c r="AN708" s="729"/>
      <c r="AO708" s="729"/>
      <c r="AP708" s="729"/>
      <c r="AQ708" s="729"/>
      <c r="AR708" s="729"/>
      <c r="AS708" s="729"/>
      <c r="AT708" s="729"/>
      <c r="AU708" s="729"/>
      <c r="AV708" s="729"/>
      <c r="AW708" s="729"/>
      <c r="AX708" s="730"/>
    </row>
    <row r="709" spans="1:50" ht="49.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532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520</v>
      </c>
      <c r="AE710" s="315"/>
      <c r="AF710" s="315"/>
      <c r="AG710" s="87" t="s">
        <v>489</v>
      </c>
      <c r="AH710" s="88"/>
      <c r="AI710" s="88"/>
      <c r="AJ710" s="88"/>
      <c r="AK710" s="88"/>
      <c r="AL710" s="88"/>
      <c r="AM710" s="88"/>
      <c r="AN710" s="88"/>
      <c r="AO710" s="88"/>
      <c r="AP710" s="88"/>
      <c r="AQ710" s="88"/>
      <c r="AR710" s="88"/>
      <c r="AS710" s="88"/>
      <c r="AT710" s="88"/>
      <c r="AU710" s="88"/>
      <c r="AV710" s="88"/>
      <c r="AW710" s="88"/>
      <c r="AX710" s="89"/>
    </row>
    <row r="711" spans="1:50" ht="49.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519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520</v>
      </c>
      <c r="AE712" s="769"/>
      <c r="AF712" s="769"/>
      <c r="AG712" s="797" t="s">
        <v>490</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8"/>
      <c r="B713" s="630"/>
      <c r="C713" s="935" t="s">
        <v>392</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520</v>
      </c>
      <c r="AE713" s="315"/>
      <c r="AF713" s="649"/>
      <c r="AG713" s="87" t="s">
        <v>489</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4" t="s">
        <v>520</v>
      </c>
      <c r="AE714" s="795"/>
      <c r="AF714" s="796"/>
      <c r="AG714" s="722" t="s">
        <v>490</v>
      </c>
      <c r="AH714" s="723"/>
      <c r="AI714" s="723"/>
      <c r="AJ714" s="723"/>
      <c r="AK714" s="723"/>
      <c r="AL714" s="723"/>
      <c r="AM714" s="723"/>
      <c r="AN714" s="723"/>
      <c r="AO714" s="723"/>
      <c r="AP714" s="723"/>
      <c r="AQ714" s="723"/>
      <c r="AR714" s="723"/>
      <c r="AS714" s="723"/>
      <c r="AT714" s="723"/>
      <c r="AU714" s="723"/>
      <c r="AV714" s="723"/>
      <c r="AW714" s="723"/>
      <c r="AX714" s="724"/>
    </row>
    <row r="715" spans="1:50" ht="48"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547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520</v>
      </c>
      <c r="AE716" s="613"/>
      <c r="AF716" s="613"/>
      <c r="AG716" s="87" t="s">
        <v>490</v>
      </c>
      <c r="AH716" s="88"/>
      <c r="AI716" s="88"/>
      <c r="AJ716" s="88"/>
      <c r="AK716" s="88"/>
      <c r="AL716" s="88"/>
      <c r="AM716" s="88"/>
      <c r="AN716" s="88"/>
      <c r="AO716" s="88"/>
      <c r="AP716" s="88"/>
      <c r="AQ716" s="88"/>
      <c r="AR716" s="88"/>
      <c r="AS716" s="88"/>
      <c r="AT716" s="88"/>
      <c r="AU716" s="88"/>
      <c r="AV716" s="88"/>
      <c r="AW716" s="88"/>
      <c r="AX716" s="89"/>
    </row>
    <row r="717" spans="1:50" ht="42"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548</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520</v>
      </c>
      <c r="AE718" s="315"/>
      <c r="AF718" s="315"/>
      <c r="AG718" s="113" t="s">
        <v>521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520</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2" t="s">
        <v>52</v>
      </c>
      <c r="D726" s="824"/>
      <c r="E726" s="824"/>
      <c r="F726" s="825"/>
      <c r="G726" s="563" t="s">
        <v>556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555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522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256</v>
      </c>
      <c r="B731" s="786"/>
      <c r="C731" s="786"/>
      <c r="D731" s="786"/>
      <c r="E731" s="787"/>
      <c r="F731" s="715" t="s">
        <v>585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256</v>
      </c>
      <c r="B733" s="660"/>
      <c r="C733" s="660"/>
      <c r="D733" s="660"/>
      <c r="E733" s="661"/>
      <c r="F733" s="623" t="s">
        <v>584</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8" t="s">
        <v>466</v>
      </c>
      <c r="B737" s="196"/>
      <c r="C737" s="196"/>
      <c r="D737" s="197"/>
      <c r="E737" s="977" t="s">
        <v>529</v>
      </c>
      <c r="F737" s="977"/>
      <c r="G737" s="977"/>
      <c r="H737" s="977"/>
      <c r="I737" s="977"/>
      <c r="J737" s="977"/>
      <c r="K737" s="977"/>
      <c r="L737" s="977"/>
      <c r="M737" s="977"/>
      <c r="N737" s="351" t="s">
        <v>459</v>
      </c>
      <c r="O737" s="351"/>
      <c r="P737" s="351"/>
      <c r="Q737" s="351"/>
      <c r="R737" s="977" t="s">
        <v>529</v>
      </c>
      <c r="S737" s="977"/>
      <c r="T737" s="977"/>
      <c r="U737" s="977"/>
      <c r="V737" s="977"/>
      <c r="W737" s="977"/>
      <c r="X737" s="977"/>
      <c r="Y737" s="977"/>
      <c r="Z737" s="977"/>
      <c r="AA737" s="351" t="s">
        <v>458</v>
      </c>
      <c r="AB737" s="351"/>
      <c r="AC737" s="351"/>
      <c r="AD737" s="351"/>
      <c r="AE737" s="977" t="s">
        <v>529</v>
      </c>
      <c r="AF737" s="977"/>
      <c r="AG737" s="977"/>
      <c r="AH737" s="977"/>
      <c r="AI737" s="977"/>
      <c r="AJ737" s="977"/>
      <c r="AK737" s="977"/>
      <c r="AL737" s="977"/>
      <c r="AM737" s="977"/>
      <c r="AN737" s="351" t="s">
        <v>457</v>
      </c>
      <c r="AO737" s="351"/>
      <c r="AP737" s="351"/>
      <c r="AQ737" s="351"/>
      <c r="AR737" s="969" t="s">
        <v>530</v>
      </c>
      <c r="AS737" s="970"/>
      <c r="AT737" s="970"/>
      <c r="AU737" s="970"/>
      <c r="AV737" s="970"/>
      <c r="AW737" s="970"/>
      <c r="AX737" s="971"/>
      <c r="AY737" s="75"/>
      <c r="AZ737" s="75"/>
    </row>
    <row r="738" spans="1:52" ht="24.75" customHeight="1" x14ac:dyDescent="0.15">
      <c r="A738" s="978" t="s">
        <v>456</v>
      </c>
      <c r="B738" s="196"/>
      <c r="C738" s="196"/>
      <c r="D738" s="197"/>
      <c r="E738" s="977" t="s">
        <v>530</v>
      </c>
      <c r="F738" s="977"/>
      <c r="G738" s="977"/>
      <c r="H738" s="977"/>
      <c r="I738" s="977"/>
      <c r="J738" s="977"/>
      <c r="K738" s="977"/>
      <c r="L738" s="977"/>
      <c r="M738" s="977"/>
      <c r="N738" s="351" t="s">
        <v>455</v>
      </c>
      <c r="O738" s="351"/>
      <c r="P738" s="351"/>
      <c r="Q738" s="351"/>
      <c r="R738" s="977" t="s">
        <v>527</v>
      </c>
      <c r="S738" s="977"/>
      <c r="T738" s="977"/>
      <c r="U738" s="977"/>
      <c r="V738" s="977"/>
      <c r="W738" s="977"/>
      <c r="X738" s="977"/>
      <c r="Y738" s="977"/>
      <c r="Z738" s="977"/>
      <c r="AA738" s="351" t="s">
        <v>454</v>
      </c>
      <c r="AB738" s="351"/>
      <c r="AC738" s="351"/>
      <c r="AD738" s="351"/>
      <c r="AE738" s="977" t="s">
        <v>528</v>
      </c>
      <c r="AF738" s="977"/>
      <c r="AG738" s="977"/>
      <c r="AH738" s="977"/>
      <c r="AI738" s="977"/>
      <c r="AJ738" s="977"/>
      <c r="AK738" s="977"/>
      <c r="AL738" s="977"/>
      <c r="AM738" s="977"/>
      <c r="AN738" s="351" t="s">
        <v>450</v>
      </c>
      <c r="AO738" s="351"/>
      <c r="AP738" s="351"/>
      <c r="AQ738" s="351"/>
      <c r="AR738" s="969" t="s">
        <v>568</v>
      </c>
      <c r="AS738" s="970"/>
      <c r="AT738" s="970"/>
      <c r="AU738" s="970"/>
      <c r="AV738" s="970"/>
      <c r="AW738" s="970"/>
      <c r="AX738" s="971"/>
    </row>
    <row r="739" spans="1:52" ht="24.75" customHeight="1" thickBot="1" x14ac:dyDescent="0.2">
      <c r="A739" s="979" t="s">
        <v>446</v>
      </c>
      <c r="B739" s="980"/>
      <c r="C739" s="980"/>
      <c r="D739" s="981"/>
      <c r="E739" s="982" t="s">
        <v>479</v>
      </c>
      <c r="F739" s="972"/>
      <c r="G739" s="972"/>
      <c r="H739" s="79" t="str">
        <f>IF(E739="", "", "(")</f>
        <v>(</v>
      </c>
      <c r="I739" s="972"/>
      <c r="J739" s="972"/>
      <c r="K739" s="79" t="str">
        <f>IF(OR(I739="　", I739=""), "", "-")</f>
        <v/>
      </c>
      <c r="L739" s="973">
        <v>20</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35" customHeight="1" x14ac:dyDescent="0.15">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9.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1.75" customHeight="1" thickBo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428</v>
      </c>
      <c r="B779" s="615"/>
      <c r="C779" s="615"/>
      <c r="D779" s="615"/>
      <c r="E779" s="615"/>
      <c r="F779" s="616"/>
      <c r="G779" s="581" t="s">
        <v>570</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574</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2"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2"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42" customHeight="1" x14ac:dyDescent="0.15">
      <c r="A781" s="617"/>
      <c r="B781" s="618"/>
      <c r="C781" s="618"/>
      <c r="D781" s="618"/>
      <c r="E781" s="618"/>
      <c r="F781" s="619"/>
      <c r="G781" s="656" t="s">
        <v>523</v>
      </c>
      <c r="H781" s="657"/>
      <c r="I781" s="657"/>
      <c r="J781" s="657"/>
      <c r="K781" s="658"/>
      <c r="L781" s="650" t="s">
        <v>524</v>
      </c>
      <c r="M781" s="651"/>
      <c r="N781" s="651"/>
      <c r="O781" s="651"/>
      <c r="P781" s="651"/>
      <c r="Q781" s="651"/>
      <c r="R781" s="651"/>
      <c r="S781" s="651"/>
      <c r="T781" s="651"/>
      <c r="U781" s="651"/>
      <c r="V781" s="651"/>
      <c r="W781" s="651"/>
      <c r="X781" s="652"/>
      <c r="Y781" s="374">
        <v>91</v>
      </c>
      <c r="Z781" s="375"/>
      <c r="AA781" s="375"/>
      <c r="AB781" s="791"/>
      <c r="AC781" s="656"/>
      <c r="AD781" s="657"/>
      <c r="AE781" s="657"/>
      <c r="AF781" s="657"/>
      <c r="AG781" s="658"/>
      <c r="AH781" s="650" t="s">
        <v>538</v>
      </c>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42" customHeight="1" x14ac:dyDescent="0.15">
      <c r="A791" s="617"/>
      <c r="B791" s="618"/>
      <c r="C791" s="618"/>
      <c r="D791" s="618"/>
      <c r="E791" s="618"/>
      <c r="F791" s="619"/>
      <c r="G791" s="813" t="s">
        <v>20</v>
      </c>
      <c r="H791" s="814"/>
      <c r="I791" s="814"/>
      <c r="J791" s="814"/>
      <c r="K791" s="814"/>
      <c r="L791" s="815"/>
      <c r="M791" s="816"/>
      <c r="N791" s="816"/>
      <c r="O791" s="816"/>
      <c r="P791" s="816"/>
      <c r="Q791" s="816"/>
      <c r="R791" s="816"/>
      <c r="S791" s="816"/>
      <c r="T791" s="816"/>
      <c r="U791" s="816"/>
      <c r="V791" s="816"/>
      <c r="W791" s="816"/>
      <c r="X791" s="817"/>
      <c r="Y791" s="818">
        <f>SUM(Y781:AB790)</f>
        <v>91</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2"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2"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2"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2"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2"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2"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hidden="1" customHeight="1" thickBot="1" x14ac:dyDescent="0.2">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43.5" customHeight="1" x14ac:dyDescent="0.15">
      <c r="A837" s="362">
        <v>1</v>
      </c>
      <c r="B837" s="362">
        <v>1</v>
      </c>
      <c r="C837" s="347" t="s">
        <v>571</v>
      </c>
      <c r="D837" s="333"/>
      <c r="E837" s="333"/>
      <c r="F837" s="333"/>
      <c r="G837" s="333"/>
      <c r="H837" s="333"/>
      <c r="I837" s="333"/>
      <c r="J837" s="334">
        <v>6010005026240</v>
      </c>
      <c r="K837" s="335"/>
      <c r="L837" s="335"/>
      <c r="M837" s="335"/>
      <c r="N837" s="335"/>
      <c r="O837" s="335"/>
      <c r="P837" s="348" t="s">
        <v>525</v>
      </c>
      <c r="Q837" s="336"/>
      <c r="R837" s="336"/>
      <c r="S837" s="336"/>
      <c r="T837" s="336"/>
      <c r="U837" s="336"/>
      <c r="V837" s="336"/>
      <c r="W837" s="336"/>
      <c r="X837" s="336"/>
      <c r="Y837" s="337">
        <v>91</v>
      </c>
      <c r="Z837" s="338"/>
      <c r="AA837" s="338"/>
      <c r="AB837" s="339"/>
      <c r="AC837" s="349" t="s">
        <v>195</v>
      </c>
      <c r="AD837" s="357"/>
      <c r="AE837" s="357"/>
      <c r="AF837" s="357"/>
      <c r="AG837" s="357"/>
      <c r="AH837" s="358" t="s">
        <v>549</v>
      </c>
      <c r="AI837" s="359"/>
      <c r="AJ837" s="359"/>
      <c r="AK837" s="359"/>
      <c r="AL837" s="343" t="s">
        <v>516</v>
      </c>
      <c r="AM837" s="344"/>
      <c r="AN837" s="344"/>
      <c r="AO837" s="345"/>
      <c r="AP837" s="346" t="s">
        <v>526</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572</v>
      </c>
      <c r="D870" s="333"/>
      <c r="E870" s="333"/>
      <c r="F870" s="333"/>
      <c r="G870" s="333"/>
      <c r="H870" s="333"/>
      <c r="I870" s="333"/>
      <c r="J870" s="334">
        <v>4010001095464</v>
      </c>
      <c r="K870" s="335"/>
      <c r="L870" s="335"/>
      <c r="M870" s="335"/>
      <c r="N870" s="335"/>
      <c r="O870" s="335"/>
      <c r="P870" s="348" t="s">
        <v>575</v>
      </c>
      <c r="Q870" s="336"/>
      <c r="R870" s="336"/>
      <c r="S870" s="336"/>
      <c r="T870" s="336"/>
      <c r="U870" s="336"/>
      <c r="V870" s="336"/>
      <c r="W870" s="336"/>
      <c r="X870" s="336"/>
      <c r="Y870" s="337">
        <v>0.4</v>
      </c>
      <c r="Z870" s="338"/>
      <c r="AA870" s="338"/>
      <c r="AB870" s="339"/>
      <c r="AC870" s="349" t="s">
        <v>420</v>
      </c>
      <c r="AD870" s="357"/>
      <c r="AE870" s="357"/>
      <c r="AF870" s="357"/>
      <c r="AG870" s="357"/>
      <c r="AH870" s="358" t="s">
        <v>542</v>
      </c>
      <c r="AI870" s="359"/>
      <c r="AJ870" s="359"/>
      <c r="AK870" s="359"/>
      <c r="AL870" s="343" t="s">
        <v>550</v>
      </c>
      <c r="AM870" s="344"/>
      <c r="AN870" s="344"/>
      <c r="AO870" s="345"/>
      <c r="AP870" s="346" t="s">
        <v>541</v>
      </c>
      <c r="AQ870" s="346"/>
      <c r="AR870" s="346"/>
      <c r="AS870" s="346"/>
      <c r="AT870" s="346"/>
      <c r="AU870" s="346"/>
      <c r="AV870" s="346"/>
      <c r="AW870" s="346"/>
      <c r="AX870" s="346"/>
    </row>
    <row r="871" spans="1:50" ht="30" customHeight="1" x14ac:dyDescent="0.15">
      <c r="A871" s="362">
        <v>2</v>
      </c>
      <c r="B871" s="362">
        <v>1</v>
      </c>
      <c r="C871" s="347" t="s">
        <v>573</v>
      </c>
      <c r="D871" s="333"/>
      <c r="E871" s="333"/>
      <c r="F871" s="333"/>
      <c r="G871" s="333"/>
      <c r="H871" s="333"/>
      <c r="I871" s="333"/>
      <c r="J871" s="334">
        <v>6020001087054</v>
      </c>
      <c r="K871" s="335"/>
      <c r="L871" s="335"/>
      <c r="M871" s="335"/>
      <c r="N871" s="335"/>
      <c r="O871" s="335"/>
      <c r="P871" s="348" t="s">
        <v>577</v>
      </c>
      <c r="Q871" s="336"/>
      <c r="R871" s="336"/>
      <c r="S871" s="336"/>
      <c r="T871" s="336"/>
      <c r="U871" s="336"/>
      <c r="V871" s="336"/>
      <c r="W871" s="336"/>
      <c r="X871" s="336"/>
      <c r="Y871" s="337">
        <v>0</v>
      </c>
      <c r="Z871" s="338"/>
      <c r="AA871" s="338"/>
      <c r="AB871" s="339"/>
      <c r="AC871" s="349" t="s">
        <v>420</v>
      </c>
      <c r="AD871" s="349"/>
      <c r="AE871" s="349"/>
      <c r="AF871" s="349"/>
      <c r="AG871" s="349"/>
      <c r="AH871" s="358" t="s">
        <v>542</v>
      </c>
      <c r="AI871" s="359"/>
      <c r="AJ871" s="359"/>
      <c r="AK871" s="359"/>
      <c r="AL871" s="343" t="s">
        <v>542</v>
      </c>
      <c r="AM871" s="344"/>
      <c r="AN871" s="344"/>
      <c r="AO871" s="345"/>
      <c r="AP871" s="346" t="s">
        <v>551</v>
      </c>
      <c r="AQ871" s="346"/>
      <c r="AR871" s="346"/>
      <c r="AS871" s="346"/>
      <c r="AT871" s="346"/>
      <c r="AU871" s="346"/>
      <c r="AV871" s="346"/>
      <c r="AW871" s="346"/>
      <c r="AX871" s="346"/>
    </row>
    <row r="872" spans="1:50" hidden="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idden="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idden="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idden="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idden="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idden="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idden="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idden="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idden="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idden="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idden="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idden="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idden="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idden="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idden="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idden="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idden="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idden="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idden="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idden="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idden="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idden="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idden="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idden="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idden="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idden="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idden="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idden="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idden="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idden="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idden="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idden="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idden="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idden="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idden="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idden="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idden="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idden="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idden="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idden="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idden="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idden="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idden="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idden="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idden="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idden="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idden="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idden="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idden="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idden="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idden="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idden="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idden="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idden="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idden="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idden="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idden="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idden="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idden="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idden="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idden="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idden="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idden="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idden="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idden="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idden="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idden="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idden="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idden="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idden="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idden="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idden="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idden="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idden="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idden="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idden="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idden="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idden="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idden="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idden="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idden="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idden="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idden="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idden="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idden="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idden="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idden="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idden="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idden="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idden="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idden="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idden="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idden="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idden="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idden="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idden="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idden="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idden="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idden="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idden="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idden="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idden="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idden="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idden="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idden="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idden="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idden="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idden="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idden="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idden="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idden="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idden="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idden="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idden="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idden="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idden="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idden="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idden="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idden="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idden="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idden="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idden="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idden="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idden="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idden="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idden="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idden="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idden="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idden="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idden="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idden="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idden="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idden="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idden="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idden="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idden="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idden="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idden="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idden="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idden="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idden="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idden="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idden="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idden="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idden="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idden="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idden="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idden="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idden="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idden="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idden="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idden="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idden="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idden="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idden="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idden="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idden="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idden="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idden="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idden="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idden="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idden="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idden="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idden="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idden="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idden="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idden="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idden="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idden="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idden="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idden="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idden="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idden="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idden="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idden="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idden="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idden="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idden="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idden="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idden="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idden="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idden="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idden="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idden="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idden="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idden="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idden="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idden="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idden="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idden="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idden="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idden="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idden="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idden="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idden="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idden="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idden="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idden="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idden="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idden="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idden="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idden="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idden="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idden="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idden="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idden="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idden="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idden="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idden="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idden="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idden="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idden="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idden="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idden="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idden="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idden="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idden="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idden="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idden="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idden="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idden="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idden="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idden="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idden="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idden="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idden="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idden="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idden="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4.25" hidden="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idden="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idden="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idden="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idden="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idden="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idden="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idden="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idden="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idden="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idden="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idden="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idden="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idden="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idden="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idden="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idden="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idden="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idden="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idden="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idden="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idden="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idden="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idden="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idden="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idden="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idden="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idden="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idden="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idden="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idden="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idden="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27" max="49" man="1"/>
    <brk id="831"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483</v>
      </c>
      <c r="R8" s="13" t="str">
        <f t="shared" si="3"/>
        <v>その他</v>
      </c>
      <c r="S8" s="13" t="str">
        <f t="shared" si="4"/>
        <v>その他</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2019-08-08T09:10:43Z</cp:lastPrinted>
  <dcterms:created xsi:type="dcterms:W3CDTF">2012-03-13T00:50:25Z</dcterms:created>
  <dcterms:modified xsi:type="dcterms:W3CDTF">2019-09-02T09:51:58Z</dcterms:modified>
</cp:coreProperties>
</file>