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<sst xmlns="http://schemas.openxmlformats.org/spreadsheetml/2006/main" count="2131" uniqueCount="560">
  <si>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</si>
  <si>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</si>
  <si>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</si>
  <si>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</si>
  <si>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</si>
  <si>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</si>
  <si>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</si>
  <si>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</si>
  <si>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</si>
  <si>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</si>
  <si>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</si>
  <si>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</si>
  <si>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</si>
  <si>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</si>
  <si>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</si>
  <si>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</si>
  <si>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</si>
  <si>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</si>
  <si>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</si>
  <si>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</si>
  <si>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</si>
  <si>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</si>
  <si>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</si>
  <si>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</si>
  <si>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</si>
  <si>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</si>
  <si>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</si>
  <si>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</si>
  <si>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</si>
  <si>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</si>
  <si>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</si>
  <si>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</si>
  <si>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</si>
  <si>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</si>
  <si>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</si>
  <si>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</si>
  <si>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</si>
  <si>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</si>
  <si>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</si>
  <si>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</si>
  <si>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</si>
  <si>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</si>
  <si>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</si>
  <si>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</si>
  <si>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</si>
  <si>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</si>
  <si>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</si>
  <si>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</si>
  <si>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</si>
  <si>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</si>
  <si>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</si>
  <si>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</si>
  <si>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</si>
  <si>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</si>
  <si>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</si>
  <si>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</si>
  <si>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</si>
  <si>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</si>
  <si>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</si>
  <si>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</si>
  <si>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</si>
  <si>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</si>
  <si>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</si>
  <si>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</si>
  <si>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</si>
  <si>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</si>
  <si>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</si>
  <si>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</si>
  <si>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</si>
  <si>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</si>
  <si>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</si>
  <si>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</si>
  <si>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</si>
  <si>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</si>
  <si>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</si>
  <si>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</si>
  <si>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</si>
  <si>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</si>
  <si>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</si>
  <si>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</si>
  <si>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</si>
  <si>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</si>
  <si>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</si>
  <si>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</si>
  <si>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</si>
  <si>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</si>
  <si>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</si>
  <si>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</si>
  <si>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</si>
  <si>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</si>
  <si>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</si>
  <si>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</si>
  <si>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</si>
  <si>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</si>
  <si>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</si>
  <si>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</si>
  <si>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</si>
  <si>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</si>
  <si>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</si>
  <si>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</si>
  <si>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</si>
  <si>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</si>
  <si>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</si>
  <si>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</si>
  <si>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</si>
  <si>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</si>
  <si>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</si>
  <si>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</si>
  <si>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</si>
  <si>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</si>
  <si>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</si>
  <si>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</si>
  <si>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</si>
  <si>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</si>
  <si>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</si>
  <si>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</si>
  <si>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</si>
  <si>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</si>
  <si>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</si>
  <si>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</si>
  <si>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</si>
  <si>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</si>
  <si>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</si>
  <si>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</si>
  <si>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</si>
  <si>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</si>
  <si>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</si>
  <si>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</si>
  <si>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</si>
  <si>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</si>
  <si>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</si>
  <si>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</si>
  <si>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</si>
  <si>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</si>
  <si>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</si>
  <si>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</si>
  <si>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</si>
  <si>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</si>
  <si>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</si>
  <si>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</si>
  <si>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</si>
  <si>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</si>
  <si>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</si>
  <si>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</si>
  <si>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</si>
  <si>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</si>
  <si>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</si>
  <si>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</si>
  <si>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</si>
  <si>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</si>
  <si>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</si>
  <si>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</si>
  <si>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</si>
  <si>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</si>
  <si>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</si>
  <si>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</si>
  <si>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</si>
  <si>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</si>
  <si>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</si>
  <si>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</si>
  <si>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</si>
  <si>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</si>
  <si>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</si>
  <si>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</si>
  <si>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</si>
  <si>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</si>
  <si>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</si>
  <si>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</si>
  <si>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</si>
  <si>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</si>
  <si>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</si>
  <si>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</si>
  <si>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</si>
  <si>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</si>
  <si>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</si>
  <si>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</si>
  <si>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</si>
  <si>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</si>
  <si>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</si>
  <si>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</si>
  <si>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</si>
  <si>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</si>
  <si>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</si>
  <si>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</si>
  <si>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</si>
  <si>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</si>
  <si>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</si>
  <si>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</si>
  <si>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</si>
  <si>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</si>
  <si>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</si>
  <si>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</si>
  <si>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</si>
  <si>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</si>
  <si>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</si>
  <si>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</si>
  <si>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</si>
  <si>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</si>
  <si>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</si>
  <si>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</si>
  <si>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</si>
  <si>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</si>
  <si>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</si>
  <si>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</si>
  <si>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</si>
  <si>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</si>
  <si>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</si>
  <si>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</si>
  <si>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</si>
  <si>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</si>
  <si>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</si>
  <si>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</si>
  <si>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</si>
  <si>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</si>
  <si>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</si>
  <si>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</si>
  <si>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</si>
  <si>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</si>
  <si>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</si>
  <si>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</si>
  <si>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</si>
  <si>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</si>
  <si>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</si>
  <si>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</si>
  <si>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</si>
  <si>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</si>
  <si>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</si>
  <si>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</si>
  <si>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</si>
  <si>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</si>
  <si>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</si>
  <si>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</si>
  <si>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</si>
  <si>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</si>
  <si>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</si>
  <si>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</si>
  <si>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</si>
  <si>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</si>
  <si>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</si>
  <si>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</si>
  <si>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</si>
  <si>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</si>
  <si>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</si>
  <si>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</si>
  <si>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</si>
  <si>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</si>
  <si>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</si>
  <si>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</si>
  <si>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</si>
  <si>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</si>
  <si>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</si>
  <si>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</si>
  <si>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</si>
  <si>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</si>
  <si>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</si>
  <si>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</si>
  <si>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</si>
  <si>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</si>
  <si>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</si>
  <si>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</si>
  <si>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</si>
  <si>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</si>
  <si>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</si>
  <si>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</si>
  <si>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</si>
  <si>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</si>
  <si>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</si>
  <si>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</si>
  <si>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</si>
  <si>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</si>
  <si>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</si>
  <si>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</si>
  <si>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</si>
  <si>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</si>
  <si>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</si>
  <si>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</si>
  <si>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</si>
  <si>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</si>
  <si>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</si>
  <si>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</si>
  <si>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</si>
  <si>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</si>
  <si>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</si>
  <si>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</si>
  <si>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</si>
  <si>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</si>
  <si>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</si>
  <si>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</si>
  <si>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</si>
  <si>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</si>
  <si>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</si>
  <si>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</si>
  <si>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</si>
  <si>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</si>
  <si>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</si>
  <si>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</si>
  <si>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</si>
  <si>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</si>
  <si>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</si>
  <si>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</si>
  <si>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</si>
  <si>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</si>
  <si>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</si>
  <si>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</si>
  <si>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</si>
  <si>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</si>
  <si>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</si>
  <si>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</si>
  <si>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</si>
  <si>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</si>
  <si>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</si>
  <si>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</si>
  <si>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</si>
  <si>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</si>
  <si>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</si>
  <si>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</si>
  <si>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</si>
  <si>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</si>
  <si>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</si>
  <si>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</si>
  <si>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</si>
  <si>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</si>
  <si>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</si>
  <si>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</si>
  <si>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</si>
  <si>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</si>
  <si>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</si>
  <si>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</si>
  <si>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</si>
  <si>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</si>
  <si>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</si>
  <si>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</si>
  <si>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</si>
  <si>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</si>
  <si>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</si>
  <si>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</si>
  <si>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</si>
  <si>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</si>
  <si>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</si>
  <si>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</si>
  <si>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</si>
  <si>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</si>
  <si>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</si>
  <si>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</si>
  <si>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</si>
  <si>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</si>
  <si>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</si>
  <si>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</si>
  <si>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</si>
  <si>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</si>
  <si>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</si>
  <si>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</si>
  <si>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</si>
  <si>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</si>
  <si>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</si>
  <si>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</si>
  <si>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</si>
  <si>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</si>
  <si>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</si>
  <si>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</si>
  <si>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</si>
  <si>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</si>
  <si>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</si>
  <si>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</si>
  <si>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</si>
  <si>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</si>
  <si>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</si>
  <si>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</si>
  <si>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</si>
  <si>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</si>
  <si>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</si>
  <si>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</si>
  <si>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</si>
  <si>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</si>
  <si>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</si>
  <si>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</si>
  <si>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</si>
  <si>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</si>
  <si>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</si>
  <si>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</si>
  <si>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</si>
  <si>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</si>
  <si>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</si>
  <si>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</si>
  <si>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</si>
  <si>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</si>
  <si>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</si>
  <si>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</si>
  <si>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</si>
  <si>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</si>
  <si>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</si>
  <si>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</si>
  <si>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</si>
  <si>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</si>
  <si>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</si>
  <si>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</si>
  <si>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</si>
  <si>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</si>
  <si>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</si>
  <si>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</si>
  <si>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</si>
  <si>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</si>
  <si>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</si>
  <si>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</si>
  <si>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</si>
  <si>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</si>
  <si>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</si>
  <si>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</si>
  <si>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</si>
  <si>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</si>
  <si>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</si>
  <si>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</si>
  <si>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</si>
  <si>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</si>
  <si>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</si>
  <si>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</si>
  <si>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</si>
  <si>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</si>
  <si>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</si>
  <si>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</si>
  <si>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</si>
  <si>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</si>
  <si>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</si>
  <si>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</si>
  <si>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</si>
  <si>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</si>
  <si>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</si>
  <si>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</si>
  <si>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</si>
  <si>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</si>
  <si>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</si>
  <si>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</si>
  <si>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</si>
  <si>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</si>
  <si>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</si>
  <si>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</si>
  <si>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</si>
  <si>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</si>
  <si>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</si>
  <si>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</si>
  <si>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</si>
  <si>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</si>
  <si>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</si>
  <si>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</si>
  <si>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</si>
  <si>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</si>
  <si>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</si>
  <si>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</si>
  <si>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</si>
  <si>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</si>
  <si>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</si>
  <si>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</si>
  <si>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</si>
  <si>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</si>
  <si>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</si>
  <si>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</si>
  <si>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</si>
  <si>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</si>
  <si>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</si>
  <si>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</si>
  <si>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</si>
  <si>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</si>
  <si>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</si>
  <si>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</si>
  <si>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</si>
  <si>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</si>
  <si>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</si>
  <si>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</si>
  <si>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</si>
  <si>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</si>
  <si>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</si>
  <si>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</si>
  <si>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</si>
  <si>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</si>
  <si>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</si>
  <si>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</si>
  <si>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金融分野におけるサイバーセキュリティ対策向上</t>
    <phoneticPr fontId="5"/>
  </si>
  <si>
    <t>金融庁</t>
    <phoneticPr fontId="5"/>
  </si>
  <si>
    <t>総合政策局</t>
    <phoneticPr fontId="5"/>
  </si>
  <si>
    <t>○</t>
  </si>
  <si>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</si>
  <si>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金融分野におけるサイバーセキュリティ対策の向上による、金融システム全体の安定性の確保。</t>
    <phoneticPr fontId="5"/>
  </si>
  <si>
    <t>-</t>
    <phoneticPr fontId="5"/>
  </si>
  <si>
    <t>-</t>
    <phoneticPr fontId="5"/>
  </si>
  <si>
    <t>-</t>
    <phoneticPr fontId="5"/>
  </si>
  <si>
    <t>諸謝金</t>
    <phoneticPr fontId="5"/>
  </si>
  <si>
    <t>委員手当</t>
    <phoneticPr fontId="5"/>
  </si>
  <si>
    <t>演習に参加した金融機関数</t>
    <phoneticPr fontId="5"/>
  </si>
  <si>
    <t>件数</t>
    <rPh sb="0" eb="2">
      <t>ケンスウ</t>
    </rPh>
    <phoneticPr fontId="5"/>
  </si>
  <si>
    <t>担当課室の集計結果</t>
    <phoneticPr fontId="5"/>
  </si>
  <si>
    <t>金融業界横断的なサイバーセキュリティ演習の実施件数</t>
    <phoneticPr fontId="5"/>
  </si>
  <si>
    <t>金融機関に求めるべきサイバーセキュリティ対策や各国の先進的取組み状況調査の実施件数</t>
    <phoneticPr fontId="5"/>
  </si>
  <si>
    <t>百万円</t>
    <rPh sb="0" eb="3">
      <t>ヒャクマンエン</t>
    </rPh>
    <phoneticPr fontId="5"/>
  </si>
  <si>
    <t>15/77</t>
    <phoneticPr fontId="5"/>
  </si>
  <si>
    <t>22/101</t>
    <phoneticPr fontId="5"/>
  </si>
  <si>
    <t>執行額／調査件数</t>
    <phoneticPr fontId="5"/>
  </si>
  <si>
    <t>5.3/1</t>
    <phoneticPr fontId="5"/>
  </si>
  <si>
    <t>9.9/1</t>
    <phoneticPr fontId="5"/>
  </si>
  <si>
    <t>横断的施策-１　IT 技術の進展等の環境変化を踏まえた戦略的な対応</t>
    <phoneticPr fontId="5"/>
  </si>
  <si>
    <t>有</t>
  </si>
  <si>
    <t>入札を行う等、コストの削減を図っている。</t>
    <phoneticPr fontId="5"/>
  </si>
  <si>
    <t>‐</t>
  </si>
  <si>
    <t>-</t>
    <phoneticPr fontId="5"/>
  </si>
  <si>
    <t>真に必要なものに限定している。</t>
    <phoneticPr fontId="5"/>
  </si>
  <si>
    <t>金融業界横断的なサイバーセキュリティ演習については、参加金融機関に応分の負担を求めることにより、コスト削減を図っている。</t>
    <phoneticPr fontId="5"/>
  </si>
  <si>
    <t>（外部有識者点検対象外）</t>
    <phoneticPr fontId="5"/>
  </si>
  <si>
    <t>新28-1</t>
    <rPh sb="0" eb="1">
      <t>シン</t>
    </rPh>
    <phoneticPr fontId="5"/>
  </si>
  <si>
    <t>3</t>
    <phoneticPr fontId="5"/>
  </si>
  <si>
    <t>26/105</t>
    <phoneticPr fontId="5"/>
  </si>
  <si>
    <t>9.9/1</t>
    <phoneticPr fontId="5"/>
  </si>
  <si>
    <t>金融庁</t>
  </si>
  <si>
    <t>業務経費</t>
    <rPh sb="0" eb="2">
      <t>ギョウム</t>
    </rPh>
    <rPh sb="2" eb="4">
      <t>ケイヒ</t>
    </rPh>
    <phoneticPr fontId="5"/>
  </si>
  <si>
    <t>演習企画・運営業務に関する費用</t>
    <rPh sb="0" eb="2">
      <t>エンシュウ</t>
    </rPh>
    <rPh sb="2" eb="4">
      <t>キカク</t>
    </rPh>
    <rPh sb="5" eb="7">
      <t>ウンエイ</t>
    </rPh>
    <rPh sb="7" eb="9">
      <t>ギョウム</t>
    </rPh>
    <rPh sb="10" eb="11">
      <t>カン</t>
    </rPh>
    <rPh sb="13" eb="15">
      <t>ヒヨウ</t>
    </rPh>
    <phoneticPr fontId="5"/>
  </si>
  <si>
    <t>調査業務等に関する費用</t>
    <rPh sb="0" eb="2">
      <t>チョウサ</t>
    </rPh>
    <rPh sb="2" eb="4">
      <t>ギョウム</t>
    </rPh>
    <rPh sb="4" eb="5">
      <t>トウ</t>
    </rPh>
    <rPh sb="6" eb="7">
      <t>カン</t>
    </rPh>
    <rPh sb="9" eb="11">
      <t>ヒヨウ</t>
    </rPh>
    <phoneticPr fontId="5"/>
  </si>
  <si>
    <t>※１００万円未満</t>
    <rPh sb="4" eb="6">
      <t>マンエン</t>
    </rPh>
    <rPh sb="6" eb="8">
      <t>ミマン</t>
    </rPh>
    <phoneticPr fontId="5"/>
  </si>
  <si>
    <t xml:space="preserve">A.（株）エヌ・ティ・ティ・データ経営研究所 </t>
    <phoneticPr fontId="5"/>
  </si>
  <si>
    <t>演習企画・運営業務</t>
    <phoneticPr fontId="5"/>
  </si>
  <si>
    <t>B.PｗCあらた有限責任監査法人</t>
    <phoneticPr fontId="5"/>
  </si>
  <si>
    <t>調査業務等に関する費用</t>
    <phoneticPr fontId="5"/>
  </si>
  <si>
    <t>一般社団法人　金融ＩＳＡＣ</t>
    <phoneticPr fontId="5"/>
  </si>
  <si>
    <t>○金融業界横断的なサイバーセキュリティ演習については、参加金融機関数が例年成果目標を上回る実績（28年度：20（目標）→77（実績）、29年度：80→101、30年度：80→105）で推移し、目標を達成している。
○委託調査等経費については、金融機関に求めるべき対策や各国における先進的な取組みを調査し、広く対外公表するとともに、国内金融機関の取組みを促すため、様々な場において調査結果を説明している。また、一般競争入札により競争性を確保しており、予算は適切に執行されていると考える。</t>
    <phoneticPr fontId="5"/>
  </si>
  <si>
    <t>-</t>
    <phoneticPr fontId="5"/>
  </si>
  <si>
    <t>-</t>
    <phoneticPr fontId="5"/>
  </si>
  <si>
    <t>金融政策業務庁費</t>
    <phoneticPr fontId="5"/>
  </si>
  <si>
    <t>金融政策業務旅費</t>
    <phoneticPr fontId="5"/>
  </si>
  <si>
    <t>情報処理業務庁費</t>
    <rPh sb="0" eb="2">
      <t>ジョウホウ</t>
    </rPh>
    <rPh sb="2" eb="4">
      <t>ショリ</t>
    </rPh>
    <rPh sb="4" eb="6">
      <t>ギョウム</t>
    </rPh>
    <rPh sb="6" eb="7">
      <t>チョウ</t>
    </rPh>
    <rPh sb="7" eb="8">
      <t>ヒ</t>
    </rPh>
    <phoneticPr fontId="5"/>
  </si>
  <si>
    <t>百万円/件</t>
    <rPh sb="0" eb="3">
      <t>ヒャクマンエン</t>
    </rPh>
    <rPh sb="4" eb="5">
      <t>ケン</t>
    </rPh>
    <phoneticPr fontId="5"/>
  </si>
  <si>
    <t>社</t>
    <rPh sb="0" eb="1">
      <t>シャ</t>
    </rPh>
    <phoneticPr fontId="5"/>
  </si>
  <si>
    <t>百万円/社</t>
    <rPh sb="0" eb="3">
      <t>ヒャクマンエン</t>
    </rPh>
    <rPh sb="4" eb="5">
      <t>シャ</t>
    </rPh>
    <phoneticPr fontId="5"/>
  </si>
  <si>
    <t>執行額／演習参加金融機関数</t>
    <rPh sb="8" eb="10">
      <t>キンユウ</t>
    </rPh>
    <rPh sb="10" eb="12">
      <t>キカン</t>
    </rPh>
    <rPh sb="12" eb="13">
      <t>スウ</t>
    </rPh>
    <phoneticPr fontId="5"/>
  </si>
  <si>
    <t>-</t>
    <phoneticPr fontId="5"/>
  </si>
  <si>
    <t>0019</t>
    <phoneticPr fontId="5"/>
  </si>
  <si>
    <t>エヌ・ティ・ティ・データ先端技術㈱</t>
    <phoneticPr fontId="5"/>
  </si>
  <si>
    <t>㈱ラック</t>
    <phoneticPr fontId="5"/>
  </si>
  <si>
    <t>外部研修等の実施</t>
    <rPh sb="6" eb="8">
      <t>ジッシ</t>
    </rPh>
    <phoneticPr fontId="5"/>
  </si>
  <si>
    <t xml:space="preserve">（株）エヌ・ティ・ティ・データ経営研究所 </t>
    <phoneticPr fontId="5"/>
  </si>
  <si>
    <t>PｗCあらた有限責任監査法人</t>
    <phoneticPr fontId="5"/>
  </si>
  <si>
    <t>○過去３回の演習を通じて一定の知見が蓄積したことから、演習運営の要件をより精緻に調達仕様書にも反映させる等、更に効果的・効率的な演習を実施する。また、入札の可能な供給者の参加を促すため、公正性・公平性の観点を確保しつつ競争参加者の発掘に努める。
○委託調査については、日々高度化・複雑化するサイバーの最新の脅威や海外における先進的な取組等について調査を行い、その結果を還元することで、国内金融機関の取組みの強化を促す。</t>
    <phoneticPr fontId="5"/>
  </si>
  <si>
    <t>「金融分野におけるサイバーセキュリティ強化に向けた取組方針」（平成30年10月19日改訂）</t>
    <rPh sb="42" eb="44">
      <t>カイテイ</t>
    </rPh>
    <phoneticPr fontId="5"/>
  </si>
  <si>
    <t>Ｃ．エヌ・ティ・ティ・データ先端技術㈱</t>
    <phoneticPr fontId="5"/>
  </si>
  <si>
    <t>C</t>
    <phoneticPr fontId="5"/>
  </si>
  <si>
    <t>金融業界横断的なサイバーセキュリティ演習の参加金融機関数</t>
    <phoneticPr fontId="5"/>
  </si>
  <si>
    <t>　サイバーセキュリティ演習を通じて金融業界横断的なインシデント対応能力の向上を図ることで、IT技術の進展等によるサイバーリスクの高まりに対して的確に対応する</t>
    <phoneticPr fontId="5"/>
  </si>
  <si>
    <t>金融業界横断的なサイバーセキュリティ対策向上を目的としており、社会のニーズを反映している。</t>
    <rPh sb="2" eb="4">
      <t>ギョウカイ</t>
    </rPh>
    <rPh sb="4" eb="7">
      <t>オウダンテキ</t>
    </rPh>
    <phoneticPr fontId="5"/>
  </si>
  <si>
    <t>当局も含めた金融業界横断的な事業であり、国が行うべきと考える。</t>
    <rPh sb="20" eb="21">
      <t>クニ</t>
    </rPh>
    <rPh sb="22" eb="23">
      <t>オコナ</t>
    </rPh>
    <rPh sb="27" eb="28">
      <t>カンガ</t>
    </rPh>
    <phoneticPr fontId="5"/>
  </si>
  <si>
    <t>当庁職員自らが演習の実施や海外における先進的な取組みを調査する場合と比較して、専門業者の専門知識やノウハウを活用した「委託・請負」が、より効果的かつ低コストで実施できるものと考える。</t>
    <rPh sb="87" eb="88">
      <t>カンガ</t>
    </rPh>
    <phoneticPr fontId="5"/>
  </si>
  <si>
    <t>毎年成果目標を達成しており、成果実績は見合ったものとなっていると考える。</t>
    <rPh sb="0" eb="2">
      <t>マイトシ</t>
    </rPh>
    <rPh sb="32" eb="33">
      <t>カンガ</t>
    </rPh>
    <phoneticPr fontId="5"/>
  </si>
  <si>
    <t>・委託調査の成果物は、金融分野におけるサイバーセキュリティ対策の強化のため、広く対外公表している。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phoneticPr fontId="5"/>
  </si>
  <si>
    <t>毎年、サイバーセキュリティ演習及び委託調査を行っており、見込みに見合ったものとなっている。</t>
    <rPh sb="0" eb="2">
      <t>マイトシ</t>
    </rPh>
    <rPh sb="15" eb="16">
      <t>オヨ</t>
    </rPh>
    <rPh sb="17" eb="19">
      <t>イタク</t>
    </rPh>
    <rPh sb="19" eb="21">
      <t>チョウサ</t>
    </rPh>
    <rPh sb="22" eb="23">
      <t>オコナ</t>
    </rPh>
    <rPh sb="28" eb="30">
      <t>ミコ</t>
    </rPh>
    <phoneticPr fontId="5"/>
  </si>
  <si>
    <t>○サイバー攻撃を受けた際の金融機関内・金融業界内のサイバー攻撃への対応態勢及び官民の連携体制の確認等を目的に、「金融業界横断的なサイバーセキュリティ演習」を実施。
○今後クラウドを導入する中小金融機関向けに、クラウドの活用事例（グッドプラクティス）や適切なリスク管理の在り方に加え、デジタライゼーションの進展によりクラウドサービスにどのような変化をもたらし、今後どのようなサイバーリスクが生じるか、そのリスクへの対策や今後のモニタリングの参考とするために、「クラウドコンピューティングとサイバーセキュリティ」に関する委託調査を実施。</t>
    <rPh sb="210" eb="212">
      <t>コンゴ</t>
    </rPh>
    <phoneticPr fontId="5"/>
  </si>
  <si>
    <t>金融業界横断的なサイバーセキュリティ演習については、参加金融機関に応分の負担を求めている（演習実施にかかる費用負担の割合は、金融庁55%程度、参加金融機関45%程度）。
なお、サイバーセキュリティ強化に向けた取組に係る考え方として、個別金融機関自身が取組む「自助」、当局を含めた公的セクターによる「公助」、各金融機関同士による「共助」の３つの考え方があり、本演習は、「自助」と「公助」を合わせて実施し、当局・参加金融機関それぞれに得られるメリットがあるとの観点からも、得られるメリットに応じた負担割合としている。</t>
    <rPh sb="178" eb="179">
      <t>ホン</t>
    </rPh>
    <rPh sb="248" eb="250">
      <t>ワリアイ</t>
    </rPh>
    <phoneticPr fontId="5"/>
  </si>
  <si>
    <t>金融業界横断的なサイバーセキュリティ演習への金融機関の参加数を過去の成果実績を踏まえ100社以上とする。</t>
    <rPh sb="31" eb="33">
      <t>カコ</t>
    </rPh>
    <rPh sb="34" eb="36">
      <t>セイカ</t>
    </rPh>
    <rPh sb="36" eb="38">
      <t>ジッセキ</t>
    </rPh>
    <rPh sb="39" eb="40">
      <t>フ</t>
    </rPh>
    <rPh sb="45" eb="46">
      <t>シャ</t>
    </rPh>
    <phoneticPr fontId="5"/>
  </si>
  <si>
    <t>平成26年11月に制定された「サイバーセキュリティ基本法第14条※」に規定されているなど、優先度の高い事業である。
※具体的な条項は上記「根拠法令」記載参照</t>
    <rPh sb="28" eb="29">
      <t>ダイ</t>
    </rPh>
    <rPh sb="31" eb="32">
      <t>ジョウ</t>
    </rPh>
    <rPh sb="59" eb="61">
      <t>グタイ</t>
    </rPh>
    <rPh sb="61" eb="62">
      <t>テキ</t>
    </rPh>
    <rPh sb="63" eb="65">
      <t>ジョウコウ</t>
    </rPh>
    <rPh sb="66" eb="68">
      <t>ジョウキ</t>
    </rPh>
    <rPh sb="69" eb="71">
      <t>コンキョ</t>
    </rPh>
    <rPh sb="71" eb="73">
      <t>ホウレイ</t>
    </rPh>
    <rPh sb="74" eb="76">
      <t>キサイ</t>
    </rPh>
    <rPh sb="76" eb="78">
      <t>サンショウ</t>
    </rPh>
    <phoneticPr fontId="5"/>
  </si>
  <si>
    <t>・平成30年度に実施した委託調査については、一般競争入札により委託業者を選定した（複数者参加）。
・平成30年度に実施した金融業界横断的なサイバーセキュリティ演習については、公告期間を十分に確保するなど、入札情報について積極的な情報提供を行い、競争性の確保に努めたものの、結果一者応札となった（複数者が調達内容に関心を示し、参考見積りの提出や入札説明会への参加があった。）。
・競争性の無い随意契約となったものについては、多くの金融機関が参加する合同演習であり、金融に特化した演習内容であるため、他に同役務の提供を行っているものはおらず、競争性の余地がないものである。</t>
    <rPh sb="87" eb="89">
      <t>コウコク</t>
    </rPh>
    <rPh sb="89" eb="91">
      <t>キカン</t>
    </rPh>
    <rPh sb="92" eb="94">
      <t>ジュウブン</t>
    </rPh>
    <rPh sb="95" eb="97">
      <t>カクホ</t>
    </rPh>
    <rPh sb="102" eb="104">
      <t>ニュウサツ</t>
    </rPh>
    <rPh sb="104" eb="106">
      <t>ジョウホウ</t>
    </rPh>
    <rPh sb="110" eb="113">
      <t>セッキョクテキ</t>
    </rPh>
    <rPh sb="114" eb="116">
      <t>ジョウホウ</t>
    </rPh>
    <rPh sb="116" eb="118">
      <t>テイキョウ</t>
    </rPh>
    <rPh sb="119" eb="120">
      <t>オコナ</t>
    </rPh>
    <rPh sb="122" eb="125">
      <t>キョウソウセイ</t>
    </rPh>
    <rPh sb="126" eb="128">
      <t>カクホ</t>
    </rPh>
    <rPh sb="129" eb="130">
      <t>ツト</t>
    </rPh>
    <rPh sb="136" eb="138">
      <t>ケッカ</t>
    </rPh>
    <rPh sb="138" eb="140">
      <t>イッシャ</t>
    </rPh>
    <rPh sb="219" eb="221">
      <t>サンカ</t>
    </rPh>
    <rPh sb="223" eb="225">
      <t>ゴウドウ</t>
    </rPh>
    <rPh sb="225" eb="227">
      <t>エンシュウ</t>
    </rPh>
    <rPh sb="231" eb="233">
      <t>キンユウ</t>
    </rPh>
    <rPh sb="234" eb="236">
      <t>トッカ</t>
    </rPh>
    <rPh sb="238" eb="240">
      <t>エンシュウ</t>
    </rPh>
    <rPh sb="240" eb="242">
      <t>ナイヨウ</t>
    </rPh>
    <phoneticPr fontId="5"/>
  </si>
  <si>
    <t>〔平成30年度〕「金融業界横断的なサイバーセキュリティ演習 （Delta Wall Ⅲ）」について
https://www.fsa.go.jp/news/30/sonota/20181019/20181019-cyber.html
〔平成30年度〕「クラウドコンピューティングとサイバーセキュリティ」に関する報告書の公表について
https://www.fsa.go.jp/common/about/research/20190611-2.html</t>
    <rPh sb="152" eb="153">
      <t>カン</t>
    </rPh>
    <rPh sb="155" eb="158">
      <t>ホウコクショ</t>
    </rPh>
    <phoneticPr fontId="5"/>
  </si>
  <si>
    <t>○演習の実施に係る経費及び国際会議対応にかかる経費の要求増
（諸謝金：＋4百万円、金融政策業務旅費：＋10百万円、金融政策業務庁費：＋5百万円）
（参考）
32年度要求のうち、「新しい日本のための優先課題推進枠」：94百万円</t>
    <rPh sb="1" eb="3">
      <t>エンシュウ</t>
    </rPh>
    <rPh sb="4" eb="6">
      <t>ジッシ</t>
    </rPh>
    <rPh sb="7" eb="8">
      <t>カカ</t>
    </rPh>
    <rPh sb="9" eb="11">
      <t>ケイヒ</t>
    </rPh>
    <rPh sb="11" eb="12">
      <t>オヨ</t>
    </rPh>
    <rPh sb="13" eb="15">
      <t>コクサイ</t>
    </rPh>
    <rPh sb="15" eb="17">
      <t>カイギ</t>
    </rPh>
    <rPh sb="17" eb="19">
      <t>タイオウ</t>
    </rPh>
    <rPh sb="23" eb="25">
      <t>ケイヒ</t>
    </rPh>
    <rPh sb="31" eb="34">
      <t>ショシャキン</t>
    </rPh>
    <rPh sb="41" eb="43">
      <t>キンユウ</t>
    </rPh>
    <rPh sb="43" eb="45">
      <t>セイサク</t>
    </rPh>
    <rPh sb="45" eb="47">
      <t>ギョウム</t>
    </rPh>
    <rPh sb="47" eb="49">
      <t>リョヒ</t>
    </rPh>
    <rPh sb="57" eb="59">
      <t>キンユウ</t>
    </rPh>
    <rPh sb="59" eb="61">
      <t>セイサク</t>
    </rPh>
    <rPh sb="61" eb="63">
      <t>ギョウム</t>
    </rPh>
    <phoneticPr fontId="5"/>
  </si>
  <si>
    <t>リスク分析総括課</t>
    <rPh sb="3" eb="5">
      <t>ブンセキ</t>
    </rPh>
    <rPh sb="5" eb="7">
      <t>ソウカツ</t>
    </rPh>
    <rPh sb="7" eb="8">
      <t>カ</t>
    </rPh>
    <phoneticPr fontId="5"/>
  </si>
  <si>
    <t>石村　幸三</t>
    <rPh sb="0" eb="2">
      <t>イシムラ</t>
    </rPh>
    <rPh sb="3" eb="5">
      <t>コウゾウ</t>
    </rPh>
    <phoneticPr fontId="5"/>
  </si>
  <si>
    <t>　一者応募となった契約（サイバーセキュリティ演習の企画・運営業務）については、競争性を確保するための方策について検討するなど、引き続き予算執行における経費削減に努めること。</t>
    <phoneticPr fontId="5"/>
  </si>
  <si>
    <t>本経費については、効率的な予算執行の観点から、今後コスト削減に努めていくこととしているが、32年度においては、オリンピック・パラリンピックの開催を控え金融機関全体のサイバーセキュリティ対策の向上のため、より多くの金融機関の演習機会を確保することや、前年度よりも多くの国際会議に参加していく必要があり（2回→5回）、かかる経費の増額が見込まれることから、前年比19百万円の増額となる予算要求を行っていく。</t>
    <rPh sb="23" eb="25">
      <t>コンゴ</t>
    </rPh>
    <rPh sb="75" eb="77">
      <t>キンユウ</t>
    </rPh>
    <rPh sb="77" eb="79">
      <t>キカン</t>
    </rPh>
    <rPh sb="79" eb="81">
      <t>ゼンタイ</t>
    </rPh>
    <rPh sb="92" eb="94">
      <t>タイサク</t>
    </rPh>
    <rPh sb="95" eb="97">
      <t>コウジョウ</t>
    </rPh>
    <rPh sb="103" eb="104">
      <t>オオ</t>
    </rPh>
    <rPh sb="106" eb="108">
      <t>キンユウ</t>
    </rPh>
    <rPh sb="108" eb="110">
      <t>キカン</t>
    </rPh>
    <rPh sb="111" eb="113">
      <t>エンシュウ</t>
    </rPh>
    <rPh sb="113" eb="115">
      <t>キカイ</t>
    </rPh>
    <rPh sb="116" eb="118">
      <t>カクホ</t>
    </rPh>
    <rPh sb="124" eb="127">
      <t>ゼンネンド</t>
    </rPh>
    <rPh sb="130" eb="131">
      <t>オオ</t>
    </rPh>
    <rPh sb="133" eb="135">
      <t>コクサイ</t>
    </rPh>
    <rPh sb="135" eb="137">
      <t>カイギ</t>
    </rPh>
    <rPh sb="138" eb="140">
      <t>サンカ</t>
    </rPh>
    <rPh sb="144" eb="146">
      <t>ヒツヨウ</t>
    </rPh>
    <rPh sb="151" eb="152">
      <t>カイ</t>
    </rPh>
    <rPh sb="154" eb="155">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</si>
</sst>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170570</xdr:colOff>
      <xdr:row>740</xdr:row>
      <xdr:rowOff>107938</xdr:rowOff>
    </xdr:from>
    <xdr:to>
      <xdr:col>45</xdr:col>
      <xdr:colOff>134562</xdr:colOff>
      <xdr:row>751</xdr:row>
      <xdr:rowOff>158735</xdr:rowOff>
    </xdr:to>
    <xdr:grpSp>
      <xdr:nvGrpSpPr>
        <xdr:cNvPr id="3" name="グループ化 2"/>
        <xdr:cNvGrpSpPr/>
      </xdr:nvGrpSpPr>
      <xdr:grpSpPr>
        <a:xfrm>
          <a:off x="1458087" y="38825421"/>
          <a:ext cx="6953372" cy="3952762"/>
          <a:chOff x="1145185" y="33363273"/>
          <a:chExt cx="7713316" cy="3966161"/>
        </a:xfrm>
      </xdr:grpSpPr>
      <xdr:sp macro="" textlink="">
        <xdr:nvSpPr>
          <xdr:cNvPr id="4" name="テキスト ボックス 3"/>
          <xdr:cNvSpPr txBox="1"/>
        </xdr:nvSpPr>
        <xdr:spPr>
          <a:xfrm>
            <a:off x="3973216" y="33363273"/>
            <a:ext cx="2884784" cy="5693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４３．８百万円</a:t>
            </a:r>
          </a:p>
        </xdr:txBody>
      </xdr:sp>
      <xdr:sp macro="" textlink="">
        <xdr:nvSpPr>
          <xdr:cNvPr id="5" name="Line 21"/>
          <xdr:cNvSpPr>
            <a:spLocks noChangeShapeType="1"/>
          </xdr:cNvSpPr>
        </xdr:nvSpPr>
        <xdr:spPr bwMode="auto">
          <a:xfrm flipH="1">
            <a:off x="2502163" y="34807005"/>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6" name="Rectangle 3"/>
          <xdr:cNvSpPr>
            <a:spLocks noChangeArrowheads="1"/>
          </xdr:cNvSpPr>
        </xdr:nvSpPr>
        <xdr:spPr bwMode="auto">
          <a:xfrm>
            <a:off x="1194917" y="35892176"/>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（株）エヌ・ティ・ティ・データ経営研究所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２６．１百万円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7" name="大かっこ 6"/>
          <xdr:cNvSpPr/>
        </xdr:nvSpPr>
        <xdr:spPr>
          <a:xfrm>
            <a:off x="1233534" y="36581028"/>
            <a:ext cx="2679729" cy="748406"/>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ja-JP" altLang="en-US" sz="1100"/>
          </a:p>
        </xdr:txBody>
      </xdr:sp>
      <xdr:sp macro="" textlink="">
        <xdr:nvSpPr>
          <xdr:cNvPr id="8" name="大かっこ 7"/>
          <xdr:cNvSpPr/>
        </xdr:nvSpPr>
        <xdr:spPr>
          <a:xfrm>
            <a:off x="7172662" y="33408115"/>
            <a:ext cx="1685839" cy="1240886"/>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５．４百万円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9" name="テキスト ボックス 8"/>
          <xdr:cNvSpPr txBox="1"/>
        </xdr:nvSpPr>
        <xdr:spPr>
          <a:xfrm>
            <a:off x="1145185" y="35553629"/>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43</xdr:col>
      <xdr:colOff>169334</xdr:colOff>
      <xdr:row>744</xdr:row>
      <xdr:rowOff>130032</xdr:rowOff>
    </xdr:from>
    <xdr:to>
      <xdr:col>43</xdr:col>
      <xdr:colOff>174661</xdr:colOff>
      <xdr:row>746</xdr:row>
      <xdr:rowOff>259672</xdr:rowOff>
    </xdr:to>
    <xdr:sp macro="" textlink="">
      <xdr:nvSpPr>
        <xdr:cNvPr id="10" name="Line 21"/>
        <xdr:cNvSpPr>
          <a:spLocks noChangeShapeType="1"/>
        </xdr:cNvSpPr>
      </xdr:nvSpPr>
      <xdr:spPr bwMode="auto">
        <a:xfrm flipH="1">
          <a:off x="8770409" y="41735232"/>
          <a:ext cx="5327" cy="83449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29</xdr:col>
      <xdr:colOff>25818</xdr:colOff>
      <xdr:row>741</xdr:row>
      <xdr:rowOff>338180</xdr:rowOff>
    </xdr:from>
    <xdr:to>
      <xdr:col>29</xdr:col>
      <xdr:colOff>31750</xdr:colOff>
      <xdr:row>744</xdr:row>
      <xdr:rowOff>114913</xdr:rowOff>
    </xdr:to>
    <xdr:cxnSp macro="">
      <xdr:nvCxnSpPr>
        <xdr:cNvPr id="11" name="直線コネクタ 10"/>
        <xdr:cNvCxnSpPr/>
      </xdr:nvCxnSpPr>
      <xdr:spPr>
        <a:xfrm>
          <a:off x="5826543" y="40886105"/>
          <a:ext cx="5932" cy="834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106183</xdr:colOff>
      <xdr:row>744</xdr:row>
      <xdr:rowOff>106721</xdr:rowOff>
    </xdr:from>
    <xdr:to>
      <xdr:col>43</xdr:col>
      <xdr:colOff>169334</xdr:colOff>
      <xdr:row>744</xdr:row>
      <xdr:rowOff>116424</xdr:rowOff>
    </xdr:to>
    <xdr:cxnSp macro="">
      <xdr:nvCxnSpPr>
        <xdr:cNvPr id="12" name="直線コネクタ 11"/>
        <xdr:cNvCxnSpPr/>
      </xdr:nvCxnSpPr>
      <xdr:spPr>
        <a:xfrm>
          <a:off x="2906533" y="41711921"/>
          <a:ext cx="5863876" cy="97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83155</xdr:colOff>
      <xdr:row>747</xdr:row>
      <xdr:rowOff>149676</xdr:rowOff>
    </xdr:from>
    <xdr:to>
      <xdr:col>49</xdr:col>
      <xdr:colOff>363427</xdr:colOff>
      <xdr:row>749</xdr:row>
      <xdr:rowOff>80659</xdr:rowOff>
    </xdr:to>
    <xdr:sp macro="" textlink="">
      <xdr:nvSpPr>
        <xdr:cNvPr id="13" name="Rectangle 3"/>
        <xdr:cNvSpPr>
          <a:spLocks noChangeArrowheads="1"/>
        </xdr:cNvSpPr>
      </xdr:nvSpPr>
      <xdr:spPr bwMode="auto">
        <a:xfrm>
          <a:off x="7484080" y="42812151"/>
          <a:ext cx="2680572" cy="6358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　エヌ・ティ・ティ・データ先端技術㈱</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ほか　２先</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１．６百万円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3024</xdr:colOff>
      <xdr:row>746</xdr:row>
      <xdr:rowOff>128519</xdr:rowOff>
    </xdr:from>
    <xdr:to>
      <xdr:col>49</xdr:col>
      <xdr:colOff>408299</xdr:colOff>
      <xdr:row>747</xdr:row>
      <xdr:rowOff>234720</xdr:rowOff>
    </xdr:to>
    <xdr:sp macro="" textlink="">
      <xdr:nvSpPr>
        <xdr:cNvPr id="14" name="テキスト ボックス 13"/>
        <xdr:cNvSpPr txBox="1"/>
      </xdr:nvSpPr>
      <xdr:spPr>
        <a:xfrm>
          <a:off x="7403949" y="42438569"/>
          <a:ext cx="2805575" cy="45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74083</xdr:colOff>
      <xdr:row>749</xdr:row>
      <xdr:rowOff>123974</xdr:rowOff>
    </xdr:from>
    <xdr:to>
      <xdr:col>49</xdr:col>
      <xdr:colOff>356314</xdr:colOff>
      <xdr:row>751</xdr:row>
      <xdr:rowOff>148165</xdr:rowOff>
    </xdr:to>
    <xdr:sp macro="" textlink="">
      <xdr:nvSpPr>
        <xdr:cNvPr id="15" name="大かっこ 14"/>
        <xdr:cNvSpPr/>
      </xdr:nvSpPr>
      <xdr:spPr>
        <a:xfrm>
          <a:off x="7475008" y="43491299"/>
          <a:ext cx="2682531" cy="729041"/>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twoCellAnchor>
    <xdr:from>
      <xdr:col>22</xdr:col>
      <xdr:colOff>169335</xdr:colOff>
      <xdr:row>747</xdr:row>
      <xdr:rowOff>148173</xdr:rowOff>
    </xdr:from>
    <xdr:to>
      <xdr:col>36</xdr:col>
      <xdr:colOff>47440</xdr:colOff>
      <xdr:row>749</xdr:row>
      <xdr:rowOff>79156</xdr:rowOff>
    </xdr:to>
    <xdr:sp macro="" textlink="">
      <xdr:nvSpPr>
        <xdr:cNvPr id="16" name="Rectangle 3"/>
        <xdr:cNvSpPr>
          <a:spLocks noChangeArrowheads="1"/>
        </xdr:cNvSpPr>
      </xdr:nvSpPr>
      <xdr:spPr bwMode="auto">
        <a:xfrm>
          <a:off x="4569885" y="42810648"/>
          <a:ext cx="2678455" cy="6358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P</a:t>
          </a:r>
          <a:r>
            <a:rPr lang="ja-JP" altLang="en-US" sz="1100" b="0" i="0" u="none" strike="noStrike" baseline="0">
              <a:solidFill>
                <a:sysClr val="windowText" lastClr="000000"/>
              </a:solidFill>
              <a:latin typeface="ＭＳ Ｐゴシック"/>
              <a:ea typeface="ＭＳ Ｐゴシック"/>
            </a:rPr>
            <a:t>ｗ</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あらた有限責任監査法人</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９．９百万円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xdr:colOff>
      <xdr:row>746</xdr:row>
      <xdr:rowOff>148174</xdr:rowOff>
    </xdr:from>
    <xdr:to>
      <xdr:col>35</xdr:col>
      <xdr:colOff>198039</xdr:colOff>
      <xdr:row>747</xdr:row>
      <xdr:rowOff>257510</xdr:rowOff>
    </xdr:to>
    <xdr:sp macro="" textlink="">
      <xdr:nvSpPr>
        <xdr:cNvPr id="17" name="テキスト ボックス 16"/>
        <xdr:cNvSpPr txBox="1"/>
      </xdr:nvSpPr>
      <xdr:spPr>
        <a:xfrm>
          <a:off x="4400551" y="42458224"/>
          <a:ext cx="2798363" cy="46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190500</xdr:colOff>
      <xdr:row>749</xdr:row>
      <xdr:rowOff>127001</xdr:rowOff>
    </xdr:from>
    <xdr:to>
      <xdr:col>36</xdr:col>
      <xdr:colOff>17486</xdr:colOff>
      <xdr:row>751</xdr:row>
      <xdr:rowOff>158751</xdr:rowOff>
    </xdr:to>
    <xdr:sp macro="" textlink="">
      <xdr:nvSpPr>
        <xdr:cNvPr id="18" name="大かっこ 17"/>
        <xdr:cNvSpPr/>
      </xdr:nvSpPr>
      <xdr:spPr>
        <a:xfrm>
          <a:off x="4591050" y="43494326"/>
          <a:ext cx="2627336" cy="736600"/>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latin typeface="+mj-ea"/>
              <a:ea typeface="+mj-ea"/>
            </a:rPr>
            <a:t>・「</a:t>
          </a:r>
          <a:r>
            <a:rPr lang="ja-JP" altLang="ja-JP" sz="1100">
              <a:solidFill>
                <a:schemeClr val="tx1"/>
              </a:solidFill>
              <a:effectLst/>
              <a:latin typeface="+mn-lt"/>
              <a:ea typeface="+mn-ea"/>
              <a:cs typeface="+mn-cs"/>
            </a:rPr>
            <a:t>「クラウドコンピューティングとサイバーセキュリティ」に関する調査研究</a:t>
          </a:r>
          <a:r>
            <a:rPr lang="ja-JP" altLang="en-US" sz="1100">
              <a:solidFill>
                <a:schemeClr val="tx1"/>
              </a:solidFill>
              <a:effectLst/>
              <a:latin typeface="+mn-lt"/>
              <a:ea typeface="+mn-ea"/>
              <a:cs typeface="+mn-cs"/>
            </a:rPr>
            <a:t>」</a:t>
          </a:r>
          <a:r>
            <a:rPr kumimoji="1" lang="ja-JP" altLang="en-US" sz="1100">
              <a:latin typeface="+mj-ea"/>
              <a:ea typeface="+mj-ea"/>
            </a:rPr>
            <a:t>に係る調査研究委託業務</a:t>
          </a:r>
          <a:endParaRPr kumimoji="1" lang="ja-JP" altLang="en-US" sz="1100"/>
        </a:p>
      </xdr:txBody>
    </xdr:sp>
    <xdr:clientData/>
  </xdr:twoCellAnchor>
  <xdr:twoCellAnchor>
    <xdr:from>
      <xdr:col>29</xdr:col>
      <xdr:colOff>21166</xdr:colOff>
      <xdr:row>744</xdr:row>
      <xdr:rowOff>116420</xdr:rowOff>
    </xdr:from>
    <xdr:to>
      <xdr:col>29</xdr:col>
      <xdr:colOff>26493</xdr:colOff>
      <xdr:row>746</xdr:row>
      <xdr:rowOff>246060</xdr:rowOff>
    </xdr:to>
    <xdr:sp macro="" textlink="">
      <xdr:nvSpPr>
        <xdr:cNvPr id="19" name="Line 21"/>
        <xdr:cNvSpPr>
          <a:spLocks noChangeShapeType="1"/>
        </xdr:cNvSpPr>
      </xdr:nvSpPr>
      <xdr:spPr bwMode="auto">
        <a:xfrm flipH="1">
          <a:off x="5821891" y="41721620"/>
          <a:ext cx="5327" cy="83449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8</xdr:col>
      <xdr:colOff>171450</xdr:colOff>
      <xdr:row>833</xdr:row>
      <xdr:rowOff>19050</xdr:rowOff>
    </xdr:from>
    <xdr:to>
      <xdr:col>56</xdr:col>
      <xdr:colOff>138612</xdr:colOff>
      <xdr:row>835</xdr:row>
      <xdr:rowOff>30662</xdr:rowOff>
    </xdr:to>
    <xdr:sp macro="" textlink="">
      <xdr:nvSpPr>
        <xdr:cNvPr id="20" name="テキスト ボックス 52"/>
        <xdr:cNvSpPr txBox="1"/>
      </xdr:nvSpPr>
      <xdr:spPr>
        <a:xfrm>
          <a:off x="1771650" y="49491900"/>
          <a:ext cx="9701712" cy="640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3"/>
  <sheetViews>
    <sheetView tabSelected="1" view="pageBreakPreview" topLeftCell="A29" zoomScale="145" zoomScaleNormal="75" zoomScaleSheetLayoutView="145" zoomScalePageLayoutView="85" workbookViewId="0">
      <selection activeCell="E738" sqref="E738:M73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16</v>
      </c>
      <c r="AT2" s="929"/>
      <c r="AU2" s="929"/>
      <c r="AV2" s="43" t="str">
        <f>IF(AW2="", "", "-")</f>
        <v/>
      </c>
      <c r="AW2" s="900"/>
      <c r="AX2" s="900"/>
    </row>
    <row r="3" spans="1:50" ht="21" customHeight="1" thickBot="1" x14ac:dyDescent="0.25">
      <c r="A3" s="853" t="s">
        <v>458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476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72</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556</v>
      </c>
      <c r="AF5" s="685"/>
      <c r="AG5" s="685"/>
      <c r="AH5" s="685"/>
      <c r="AI5" s="685"/>
      <c r="AJ5" s="685"/>
      <c r="AK5" s="685"/>
      <c r="AL5" s="685"/>
      <c r="AM5" s="685"/>
      <c r="AN5" s="685"/>
      <c r="AO5" s="685"/>
      <c r="AP5" s="686"/>
      <c r="AQ5" s="687" t="s">
        <v>557</v>
      </c>
      <c r="AR5" s="688"/>
      <c r="AS5" s="688"/>
      <c r="AT5" s="688"/>
      <c r="AU5" s="688"/>
      <c r="AV5" s="688"/>
      <c r="AW5" s="688"/>
      <c r="AX5" s="689"/>
    </row>
    <row r="6" spans="1:50" ht="28"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2.75" customHeight="1" x14ac:dyDescent="0.2">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11" t="s">
        <v>430</v>
      </c>
      <c r="Z7" s="429"/>
      <c r="AA7" s="429"/>
      <c r="AB7" s="429"/>
      <c r="AC7" s="429"/>
      <c r="AD7" s="912"/>
      <c r="AE7" s="901" t="s">
        <v>538</v>
      </c>
      <c r="AF7" s="902"/>
      <c r="AG7" s="902"/>
      <c r="AH7" s="902"/>
      <c r="AI7" s="902"/>
      <c r="AJ7" s="902"/>
      <c r="AK7" s="902"/>
      <c r="AL7" s="902"/>
      <c r="AM7" s="902"/>
      <c r="AN7" s="902"/>
      <c r="AO7" s="902"/>
      <c r="AP7" s="902"/>
      <c r="AQ7" s="902"/>
      <c r="AR7" s="902"/>
      <c r="AS7" s="902"/>
      <c r="AT7" s="902"/>
      <c r="AU7" s="902"/>
      <c r="AV7" s="902"/>
      <c r="AW7" s="902"/>
      <c r="AX7" s="903"/>
    </row>
    <row r="8" spans="1:50" ht="32.5" customHeight="1" x14ac:dyDescent="0.2">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76" customHeight="1" x14ac:dyDescent="0.2">
      <c r="A10" s="646" t="s">
        <v>29</v>
      </c>
      <c r="B10" s="647"/>
      <c r="C10" s="647"/>
      <c r="D10" s="647"/>
      <c r="E10" s="647"/>
      <c r="F10" s="647"/>
      <c r="G10" s="740" t="s">
        <v>549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9" customHeight="1" x14ac:dyDescent="0.2">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32" t="s">
        <v>24</v>
      </c>
      <c r="B12" s="933"/>
      <c r="C12" s="933"/>
      <c r="D12" s="933"/>
      <c r="E12" s="933"/>
      <c r="F12" s="934"/>
      <c r="G12" s="746"/>
      <c r="H12" s="747"/>
      <c r="I12" s="747"/>
      <c r="J12" s="747"/>
      <c r="K12" s="747"/>
      <c r="L12" s="747"/>
      <c r="M12" s="747"/>
      <c r="N12" s="747"/>
      <c r="O12" s="747"/>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45</v>
      </c>
      <c r="Q13" s="644"/>
      <c r="R13" s="644"/>
      <c r="S13" s="644"/>
      <c r="T13" s="644"/>
      <c r="U13" s="644"/>
      <c r="V13" s="645"/>
      <c r="W13" s="643">
        <v>65</v>
      </c>
      <c r="X13" s="644"/>
      <c r="Y13" s="644"/>
      <c r="Z13" s="644"/>
      <c r="AA13" s="644"/>
      <c r="AB13" s="644"/>
      <c r="AC13" s="645"/>
      <c r="AD13" s="643">
        <v>65</v>
      </c>
      <c r="AE13" s="644"/>
      <c r="AF13" s="644"/>
      <c r="AG13" s="644"/>
      <c r="AH13" s="644"/>
      <c r="AI13" s="644"/>
      <c r="AJ13" s="645"/>
      <c r="AK13" s="643">
        <v>75</v>
      </c>
      <c r="AL13" s="644"/>
      <c r="AM13" s="644"/>
      <c r="AN13" s="644"/>
      <c r="AO13" s="644"/>
      <c r="AP13" s="644"/>
      <c r="AQ13" s="645"/>
      <c r="AR13" s="908">
        <v>94</v>
      </c>
      <c r="AS13" s="909"/>
      <c r="AT13" s="909"/>
      <c r="AU13" s="909"/>
      <c r="AV13" s="909"/>
      <c r="AW13" s="909"/>
      <c r="AX13" s="910"/>
    </row>
    <row r="14" spans="1:50" ht="21" customHeight="1" x14ac:dyDescent="0.2">
      <c r="A14" s="600"/>
      <c r="B14" s="601"/>
      <c r="C14" s="601"/>
      <c r="D14" s="601"/>
      <c r="E14" s="601"/>
      <c r="F14" s="602"/>
      <c r="G14" s="711"/>
      <c r="H14" s="712"/>
      <c r="I14" s="697" t="s">
        <v>8</v>
      </c>
      <c r="J14" s="748"/>
      <c r="K14" s="748"/>
      <c r="L14" s="748"/>
      <c r="M14" s="748"/>
      <c r="N14" s="748"/>
      <c r="O14" s="749"/>
      <c r="P14" s="643">
        <v>-10</v>
      </c>
      <c r="Q14" s="644"/>
      <c r="R14" s="644"/>
      <c r="S14" s="644"/>
      <c r="T14" s="644"/>
      <c r="U14" s="644"/>
      <c r="V14" s="645"/>
      <c r="W14" s="643">
        <v>-0.2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v>-1</v>
      </c>
      <c r="Q17" s="644"/>
      <c r="R17" s="644"/>
      <c r="S17" s="644"/>
      <c r="T17" s="644"/>
      <c r="U17" s="644"/>
      <c r="V17" s="645"/>
      <c r="W17" s="643">
        <v>-2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6"/>
      <c r="AS17" s="906"/>
      <c r="AT17" s="906"/>
      <c r="AU17" s="906"/>
      <c r="AV17" s="906"/>
      <c r="AW17" s="906"/>
      <c r="AX17" s="907"/>
    </row>
    <row r="18" spans="1:50" ht="24.75" customHeight="1" x14ac:dyDescent="0.2">
      <c r="A18" s="600"/>
      <c r="B18" s="601"/>
      <c r="C18" s="601"/>
      <c r="D18" s="601"/>
      <c r="E18" s="601"/>
      <c r="F18" s="602"/>
      <c r="G18" s="713"/>
      <c r="H18" s="714"/>
      <c r="I18" s="702" t="s">
        <v>20</v>
      </c>
      <c r="J18" s="703"/>
      <c r="K18" s="703"/>
      <c r="L18" s="703"/>
      <c r="M18" s="703"/>
      <c r="N18" s="703"/>
      <c r="O18" s="704"/>
      <c r="P18" s="864">
        <f>SUM(P13:V17)</f>
        <v>34</v>
      </c>
      <c r="Q18" s="865"/>
      <c r="R18" s="865"/>
      <c r="S18" s="865"/>
      <c r="T18" s="865"/>
      <c r="U18" s="865"/>
      <c r="V18" s="866"/>
      <c r="W18" s="864">
        <f>SUM(W13:AC17)</f>
        <v>62.8</v>
      </c>
      <c r="X18" s="865"/>
      <c r="Y18" s="865"/>
      <c r="Z18" s="865"/>
      <c r="AA18" s="865"/>
      <c r="AB18" s="865"/>
      <c r="AC18" s="866"/>
      <c r="AD18" s="864">
        <f>SUM(AD13:AJ17)</f>
        <v>65</v>
      </c>
      <c r="AE18" s="865"/>
      <c r="AF18" s="865"/>
      <c r="AG18" s="865"/>
      <c r="AH18" s="865"/>
      <c r="AI18" s="865"/>
      <c r="AJ18" s="866"/>
      <c r="AK18" s="864">
        <f>SUM(AK13:AQ17)</f>
        <v>75</v>
      </c>
      <c r="AL18" s="865"/>
      <c r="AM18" s="865"/>
      <c r="AN18" s="865"/>
      <c r="AO18" s="865"/>
      <c r="AP18" s="865"/>
      <c r="AQ18" s="866"/>
      <c r="AR18" s="864">
        <f>SUM(AR13:AX17)</f>
        <v>94</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26</v>
      </c>
      <c r="Q19" s="644"/>
      <c r="R19" s="644"/>
      <c r="S19" s="644"/>
      <c r="T19" s="644"/>
      <c r="U19" s="644"/>
      <c r="V19" s="645"/>
      <c r="W19" s="643">
        <v>39</v>
      </c>
      <c r="X19" s="644"/>
      <c r="Y19" s="644"/>
      <c r="Z19" s="644"/>
      <c r="AA19" s="644"/>
      <c r="AB19" s="644"/>
      <c r="AC19" s="645"/>
      <c r="AD19" s="643">
        <v>44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0.76470588235294112</v>
      </c>
      <c r="Q20" s="304"/>
      <c r="R20" s="304"/>
      <c r="S20" s="304"/>
      <c r="T20" s="304"/>
      <c r="U20" s="304"/>
      <c r="V20" s="304"/>
      <c r="W20" s="304">
        <f t="shared" ref="W20" si="0">IF(W18=0, "-", SUM(W19)/W18)</f>
        <v>0.62101910828025475</v>
      </c>
      <c r="X20" s="304"/>
      <c r="Y20" s="304"/>
      <c r="Z20" s="304"/>
      <c r="AA20" s="304"/>
      <c r="AB20" s="304"/>
      <c r="AC20" s="304"/>
      <c r="AD20" s="304">
        <f t="shared" ref="AD20" si="1">IF(AD18=0, "-", SUM(AD19)/AD18)</f>
        <v>0.67692307692307696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5"/>
      <c r="G21" s="302" t="s">
        <v>396</v>
      </c>
      <c r="H21" s="303"/>
      <c r="I21" s="303"/>
      <c r="J21" s="303"/>
      <c r="K21" s="303"/>
      <c r="L21" s="303"/>
      <c r="M21" s="303"/>
      <c r="N21" s="303"/>
      <c r="O21" s="303"/>
      <c r="P21" s="304">
        <f>IF(P19=0, "-", SUM(P19)/SUM(P13,P14))</f>
        <v>0.74285714285714288</v>
      </c>
      <c r="Q21" s="304"/>
      <c r="R21" s="304"/>
      <c r="S21" s="304"/>
      <c r="T21" s="304"/>
      <c r="U21" s="304"/>
      <c r="V21" s="304"/>
      <c r="W21" s="304">
        <f t="shared" ref="W21" si="2">IF(W19=0, "-", SUM(W19)/SUM(W13,W14))</f>
        <v>0.60185185185185186</v>
      </c>
      <c r="X21" s="304"/>
      <c r="Y21" s="304"/>
      <c r="Z21" s="304"/>
      <c r="AA21" s="304"/>
      <c r="AB21" s="304"/>
      <c r="AC21" s="304"/>
      <c r="AD21" s="304">
        <f t="shared" ref="AD21" si="3">IF(AD19=0, "-", SUM(AD19)/SUM(AD13,AD14))</f>
        <v>0.67692307692307696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3" t="s">
        <v>466</v>
      </c>
      <c r="B22" s="954"/>
      <c r="C22" s="954"/>
      <c r="D22" s="954"/>
      <c r="E22" s="954"/>
      <c r="F22" s="955"/>
      <c r="G22" s="940" t="s">
        <v>376</v>
      </c>
      <c r="H22" s="208"/>
      <c r="I22" s="208"/>
      <c r="J22" s="208"/>
      <c r="K22" s="208"/>
      <c r="L22" s="208"/>
      <c r="M22" s="208"/>
      <c r="N22" s="208"/>
      <c r="O22" s="209"/>
      <c r="P22" s="925" t="s">
        <v>435</v>
      </c>
      <c r="Q22" s="208"/>
      <c r="R22" s="208"/>
      <c r="S22" s="208"/>
      <c r="T22" s="208"/>
      <c r="U22" s="208"/>
      <c r="V22" s="209"/>
      <c r="W22" s="925" t="s">
        <v>431</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0" customHeight="1" x14ac:dyDescent="0.2">
      <c r="A23" s="956"/>
      <c r="B23" s="957"/>
      <c r="C23" s="957"/>
      <c r="D23" s="957"/>
      <c r="E23" s="957"/>
      <c r="F23" s="958"/>
      <c r="G23" s="941" t="s">
        <v>485</v>
      </c>
      <c r="H23" s="942"/>
      <c r="I23" s="942"/>
      <c r="J23" s="942"/>
      <c r="K23" s="942"/>
      <c r="L23" s="942"/>
      <c r="M23" s="942"/>
      <c r="N23" s="942"/>
      <c r="O23" s="943"/>
      <c r="P23" s="908">
        <v>64</v>
      </c>
      <c r="Q23" s="909"/>
      <c r="R23" s="909"/>
      <c r="S23" s="909"/>
      <c r="T23" s="909"/>
      <c r="U23" s="909"/>
      <c r="V23" s="926"/>
      <c r="W23" s="908">
        <v>68</v>
      </c>
      <c r="X23" s="909"/>
      <c r="Y23" s="909"/>
      <c r="Z23" s="909"/>
      <c r="AA23" s="909"/>
      <c r="AB23" s="909"/>
      <c r="AC23" s="926"/>
      <c r="AD23" s="963" t="s">
        <v>555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0" customHeight="1" x14ac:dyDescent="0.2">
      <c r="A24" s="956"/>
      <c r="B24" s="957"/>
      <c r="C24" s="957"/>
      <c r="D24" s="957"/>
      <c r="E24" s="957"/>
      <c r="F24" s="958"/>
      <c r="G24" s="944" t="s">
        <v>524</v>
      </c>
      <c r="H24" s="945"/>
      <c r="I24" s="945"/>
      <c r="J24" s="945"/>
      <c r="K24" s="945"/>
      <c r="L24" s="945"/>
      <c r="M24" s="945"/>
      <c r="N24" s="945"/>
      <c r="O24" s="946"/>
      <c r="P24" s="643">
        <v>8</v>
      </c>
      <c r="Q24" s="644"/>
      <c r="R24" s="644"/>
      <c r="S24" s="644"/>
      <c r="T24" s="644"/>
      <c r="U24" s="644"/>
      <c r="V24" s="645"/>
      <c r="W24" s="643">
        <v>18</v>
      </c>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0" customHeight="1" x14ac:dyDescent="0.2">
      <c r="A25" s="956"/>
      <c r="B25" s="957"/>
      <c r="C25" s="957"/>
      <c r="D25" s="957"/>
      <c r="E25" s="957"/>
      <c r="F25" s="958"/>
      <c r="G25" s="944" t="s">
        <v>486</v>
      </c>
      <c r="H25" s="945"/>
      <c r="I25" s="945"/>
      <c r="J25" s="945"/>
      <c r="K25" s="945"/>
      <c r="L25" s="945"/>
      <c r="M25" s="945"/>
      <c r="N25" s="945"/>
      <c r="O25" s="946"/>
      <c r="P25" s="643">
        <v>2</v>
      </c>
      <c r="Q25" s="644"/>
      <c r="R25" s="644"/>
      <c r="S25" s="644"/>
      <c r="T25" s="644"/>
      <c r="U25" s="644"/>
      <c r="V25" s="645"/>
      <c r="W25" s="643">
        <v>2</v>
      </c>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0" customHeight="1" x14ac:dyDescent="0.2">
      <c r="A26" s="956"/>
      <c r="B26" s="957"/>
      <c r="C26" s="957"/>
      <c r="D26" s="957"/>
      <c r="E26" s="957"/>
      <c r="F26" s="958"/>
      <c r="G26" s="944" t="s">
        <v>523</v>
      </c>
      <c r="H26" s="945"/>
      <c r="I26" s="945"/>
      <c r="J26" s="945"/>
      <c r="K26" s="945"/>
      <c r="L26" s="945"/>
      <c r="M26" s="945"/>
      <c r="N26" s="945"/>
      <c r="O26" s="946"/>
      <c r="P26" s="643">
        <v>1</v>
      </c>
      <c r="Q26" s="644"/>
      <c r="R26" s="644"/>
      <c r="S26" s="644"/>
      <c r="T26" s="644"/>
      <c r="U26" s="644"/>
      <c r="V26" s="645"/>
      <c r="W26" s="643">
        <v>6</v>
      </c>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0" customHeight="1" x14ac:dyDescent="0.2">
      <c r="A27" s="956"/>
      <c r="B27" s="957"/>
      <c r="C27" s="957"/>
      <c r="D27" s="957"/>
      <c r="E27" s="957"/>
      <c r="F27" s="958"/>
      <c r="G27" s="944" t="s">
        <v>525</v>
      </c>
      <c r="H27" s="945"/>
      <c r="I27" s="945"/>
      <c r="J27" s="945"/>
      <c r="K27" s="945"/>
      <c r="L27" s="945"/>
      <c r="M27" s="945"/>
      <c r="N27" s="945"/>
      <c r="O27" s="946"/>
      <c r="P27" s="643">
        <v>0.2</v>
      </c>
      <c r="Q27" s="644"/>
      <c r="R27" s="644"/>
      <c r="S27" s="644"/>
      <c r="T27" s="644"/>
      <c r="U27" s="644"/>
      <c r="V27" s="645"/>
      <c r="W27" s="643">
        <v>0.2</v>
      </c>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0" hidden="1" customHeight="1" x14ac:dyDescent="0.2">
      <c r="A28" s="956"/>
      <c r="B28" s="957"/>
      <c r="C28" s="957"/>
      <c r="D28" s="957"/>
      <c r="E28" s="957"/>
      <c r="F28" s="958"/>
      <c r="G28" s="947" t="s">
        <v>380</v>
      </c>
      <c r="H28" s="948"/>
      <c r="I28" s="948"/>
      <c r="J28" s="948"/>
      <c r="K28" s="948"/>
      <c r="L28" s="948"/>
      <c r="M28" s="948"/>
      <c r="N28" s="948"/>
      <c r="O28" s="949"/>
      <c r="P28" s="864">
        <f>P29-SUM(P23:P27)</f>
        <v>-0.20000000000000284</v>
      </c>
      <c r="Q28" s="865"/>
      <c r="R28" s="865"/>
      <c r="S28" s="865"/>
      <c r="T28" s="865"/>
      <c r="U28" s="865"/>
      <c r="V28" s="866"/>
      <c r="W28" s="864">
        <f>W29-SUM(W23:W27)</f>
        <v>-0.20000000000000284</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0" customHeight="1" thickBot="1" x14ac:dyDescent="0.25">
      <c r="A29" s="959"/>
      <c r="B29" s="960"/>
      <c r="C29" s="960"/>
      <c r="D29" s="960"/>
      <c r="E29" s="960"/>
      <c r="F29" s="961"/>
      <c r="G29" s="950" t="s">
        <v>377</v>
      </c>
      <c r="H29" s="951"/>
      <c r="I29" s="951"/>
      <c r="J29" s="951"/>
      <c r="K29" s="951"/>
      <c r="L29" s="951"/>
      <c r="M29" s="951"/>
      <c r="N29" s="951"/>
      <c r="O29" s="952"/>
      <c r="P29" s="643">
        <f>AK13</f>
        <v>75</v>
      </c>
      <c r="Q29" s="644"/>
      <c r="R29" s="644"/>
      <c r="S29" s="644"/>
      <c r="T29" s="644"/>
      <c r="U29" s="644"/>
      <c r="V29" s="645"/>
      <c r="W29" s="922">
        <f>AR13</f>
        <v>94</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7" t="s">
        <v>392</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450</v>
      </c>
      <c r="AF30" s="845"/>
      <c r="AG30" s="845"/>
      <c r="AH30" s="846"/>
      <c r="AI30" s="844" t="s">
        <v>447</v>
      </c>
      <c r="AJ30" s="845"/>
      <c r="AK30" s="845"/>
      <c r="AL30" s="846"/>
      <c r="AM30" s="904" t="s">
        <v>442</v>
      </c>
      <c r="AN30" s="904"/>
      <c r="AO30" s="904"/>
      <c r="AP30" s="844"/>
      <c r="AQ30" s="753" t="s">
        <v>306</v>
      </c>
      <c r="AR30" s="754"/>
      <c r="AS30" s="754"/>
      <c r="AT30" s="755"/>
      <c r="AU30" s="760" t="s">
        <v>252</v>
      </c>
      <c r="AV30" s="760"/>
      <c r="AW30" s="760"/>
      <c r="AX30" s="905"/>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482</v>
      </c>
      <c r="AV31" s="185"/>
      <c r="AW31" s="384" t="s">
        <v>296</v>
      </c>
      <c r="AX31" s="385"/>
    </row>
    <row r="32" spans="1:50" ht="23.25" customHeight="1" x14ac:dyDescent="0.2">
      <c r="A32" s="389"/>
      <c r="B32" s="387"/>
      <c r="C32" s="387"/>
      <c r="D32" s="387"/>
      <c r="E32" s="387"/>
      <c r="F32" s="388"/>
      <c r="G32" s="547" t="s">
        <v>551</v>
      </c>
      <c r="H32" s="548"/>
      <c r="I32" s="548"/>
      <c r="J32" s="548"/>
      <c r="K32" s="548"/>
      <c r="L32" s="548"/>
      <c r="M32" s="548"/>
      <c r="N32" s="548"/>
      <c r="O32" s="549"/>
      <c r="P32" s="91" t="s">
        <v>487</v>
      </c>
      <c r="Q32" s="91"/>
      <c r="R32" s="91"/>
      <c r="S32" s="91"/>
      <c r="T32" s="91"/>
      <c r="U32" s="91"/>
      <c r="V32" s="91"/>
      <c r="W32" s="91"/>
      <c r="X32" s="92"/>
      <c r="Y32" s="457" t="s">
        <v>12</v>
      </c>
      <c r="Z32" s="517"/>
      <c r="AA32" s="518"/>
      <c r="AB32" s="447" t="s">
        <v>527</v>
      </c>
      <c r="AC32" s="447"/>
      <c r="AD32" s="447"/>
      <c r="AE32" s="204">
        <v>77</v>
      </c>
      <c r="AF32" s="205"/>
      <c r="AG32" s="205"/>
      <c r="AH32" s="205"/>
      <c r="AI32" s="204">
        <v>101</v>
      </c>
      <c r="AJ32" s="205"/>
      <c r="AK32" s="205"/>
      <c r="AL32" s="205"/>
      <c r="AM32" s="204">
        <v>105</v>
      </c>
      <c r="AN32" s="205"/>
      <c r="AO32" s="205"/>
      <c r="AP32" s="205"/>
      <c r="AQ32" s="326" t="s">
        <v>482</v>
      </c>
      <c r="AR32" s="193"/>
      <c r="AS32" s="193"/>
      <c r="AT32" s="327"/>
      <c r="AU32" s="205" t="s">
        <v>482</v>
      </c>
      <c r="AV32" s="205"/>
      <c r="AW32" s="205"/>
      <c r="AX32" s="207"/>
    </row>
    <row r="33" spans="1:50" ht="23.25" customHeight="1" x14ac:dyDescent="0.2">
      <c r="A33" s="390"/>
      <c r="B33" s="391"/>
      <c r="C33" s="391"/>
      <c r="D33" s="391"/>
      <c r="E33" s="391"/>
      <c r="F33" s="392"/>
      <c r="G33" s="550"/>
      <c r="H33" s="551"/>
      <c r="I33" s="551"/>
      <c r="J33" s="551"/>
      <c r="K33" s="551"/>
      <c r="L33" s="551"/>
      <c r="M33" s="551"/>
      <c r="N33" s="551"/>
      <c r="O33" s="552"/>
      <c r="P33" s="94"/>
      <c r="Q33" s="94"/>
      <c r="R33" s="94"/>
      <c r="S33" s="94"/>
      <c r="T33" s="94"/>
      <c r="U33" s="94"/>
      <c r="V33" s="94"/>
      <c r="W33" s="94"/>
      <c r="X33" s="95"/>
      <c r="Y33" s="401" t="s">
        <v>53</v>
      </c>
      <c r="Z33" s="402"/>
      <c r="AA33" s="403"/>
      <c r="AB33" s="509" t="s">
        <v>527</v>
      </c>
      <c r="AC33" s="509"/>
      <c r="AD33" s="509"/>
      <c r="AE33" s="204">
        <v>20</v>
      </c>
      <c r="AF33" s="205"/>
      <c r="AG33" s="205"/>
      <c r="AH33" s="205"/>
      <c r="AI33" s="204">
        <v>80</v>
      </c>
      <c r="AJ33" s="205"/>
      <c r="AK33" s="205"/>
      <c r="AL33" s="205"/>
      <c r="AM33" s="204">
        <v>80</v>
      </c>
      <c r="AN33" s="205"/>
      <c r="AO33" s="205"/>
      <c r="AP33" s="205"/>
      <c r="AQ33" s="326">
        <v>100</v>
      </c>
      <c r="AR33" s="193"/>
      <c r="AS33" s="193"/>
      <c r="AT33" s="327"/>
      <c r="AU33" s="205" t="s">
        <v>482</v>
      </c>
      <c r="AV33" s="205"/>
      <c r="AW33" s="205"/>
      <c r="AX33" s="207"/>
    </row>
    <row r="34" spans="1:50" ht="23.25" customHeight="1" x14ac:dyDescent="0.2">
      <c r="A34" s="389"/>
      <c r="B34" s="387"/>
      <c r="C34" s="387"/>
      <c r="D34" s="387"/>
      <c r="E34" s="387"/>
      <c r="F34" s="388"/>
      <c r="G34" s="553"/>
      <c r="H34" s="554"/>
      <c r="I34" s="554"/>
      <c r="J34" s="554"/>
      <c r="K34" s="554"/>
      <c r="L34" s="554"/>
      <c r="M34" s="554"/>
      <c r="N34" s="554"/>
      <c r="O34" s="555"/>
      <c r="P34" s="97"/>
      <c r="Q34" s="97"/>
      <c r="R34" s="97"/>
      <c r="S34" s="97"/>
      <c r="T34" s="97"/>
      <c r="U34" s="97"/>
      <c r="V34" s="97"/>
      <c r="W34" s="97"/>
      <c r="X34" s="98"/>
      <c r="Y34" s="401" t="s">
        <v>13</v>
      </c>
      <c r="Z34" s="402"/>
      <c r="AA34" s="403"/>
      <c r="AB34" s="539" t="s">
        <v>297</v>
      </c>
      <c r="AC34" s="539"/>
      <c r="AD34" s="539"/>
      <c r="AE34" s="204">
        <v>385</v>
      </c>
      <c r="AF34" s="205"/>
      <c r="AG34" s="205"/>
      <c r="AH34" s="205"/>
      <c r="AI34" s="204">
        <v>126</v>
      </c>
      <c r="AJ34" s="205"/>
      <c r="AK34" s="205"/>
      <c r="AL34" s="205"/>
      <c r="AM34" s="204">
        <v>131</v>
      </c>
      <c r="AN34" s="205"/>
      <c r="AO34" s="205"/>
      <c r="AP34" s="205"/>
      <c r="AQ34" s="326" t="s">
        <v>482</v>
      </c>
      <c r="AR34" s="193"/>
      <c r="AS34" s="193"/>
      <c r="AT34" s="327"/>
      <c r="AU34" s="205" t="s">
        <v>482</v>
      </c>
      <c r="AV34" s="205"/>
      <c r="AW34" s="205"/>
      <c r="AX34" s="207"/>
    </row>
    <row r="35" spans="1:50" ht="27" customHeight="1" x14ac:dyDescent="0.2">
      <c r="A35" s="212" t="s">
        <v>420</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392</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899"/>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47"/>
      <c r="H39" s="548"/>
      <c r="I39" s="548"/>
      <c r="J39" s="548"/>
      <c r="K39" s="548"/>
      <c r="L39" s="548"/>
      <c r="M39" s="548"/>
      <c r="N39" s="548"/>
      <c r="O39" s="549"/>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0"/>
      <c r="H40" s="551"/>
      <c r="I40" s="551"/>
      <c r="J40" s="551"/>
      <c r="K40" s="551"/>
      <c r="L40" s="551"/>
      <c r="M40" s="551"/>
      <c r="N40" s="551"/>
      <c r="O40" s="552"/>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3"/>
      <c r="H41" s="554"/>
      <c r="I41" s="554"/>
      <c r="J41" s="554"/>
      <c r="K41" s="554"/>
      <c r="L41" s="554"/>
      <c r="M41" s="554"/>
      <c r="N41" s="554"/>
      <c r="O41" s="555"/>
      <c r="P41" s="97"/>
      <c r="Q41" s="97"/>
      <c r="R41" s="97"/>
      <c r="S41" s="97"/>
      <c r="T41" s="97"/>
      <c r="U41" s="97"/>
      <c r="V41" s="97"/>
      <c r="W41" s="97"/>
      <c r="X41" s="98"/>
      <c r="Y41" s="401" t="s">
        <v>13</v>
      </c>
      <c r="Z41" s="402"/>
      <c r="AA41" s="403"/>
      <c r="AB41" s="539" t="s">
        <v>297</v>
      </c>
      <c r="AC41" s="539"/>
      <c r="AD41" s="539"/>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392</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899"/>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47"/>
      <c r="H46" s="548"/>
      <c r="I46" s="548"/>
      <c r="J46" s="548"/>
      <c r="K46" s="548"/>
      <c r="L46" s="548"/>
      <c r="M46" s="548"/>
      <c r="N46" s="548"/>
      <c r="O46" s="549"/>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0"/>
      <c r="H47" s="551"/>
      <c r="I47" s="551"/>
      <c r="J47" s="551"/>
      <c r="K47" s="551"/>
      <c r="L47" s="551"/>
      <c r="M47" s="551"/>
      <c r="N47" s="551"/>
      <c r="O47" s="552"/>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3"/>
      <c r="H48" s="554"/>
      <c r="I48" s="554"/>
      <c r="J48" s="554"/>
      <c r="K48" s="554"/>
      <c r="L48" s="554"/>
      <c r="M48" s="554"/>
      <c r="N48" s="554"/>
      <c r="O48" s="555"/>
      <c r="P48" s="97"/>
      <c r="Q48" s="97"/>
      <c r="R48" s="97"/>
      <c r="S48" s="97"/>
      <c r="T48" s="97"/>
      <c r="U48" s="97"/>
      <c r="V48" s="97"/>
      <c r="W48" s="97"/>
      <c r="X48" s="98"/>
      <c r="Y48" s="401" t="s">
        <v>13</v>
      </c>
      <c r="Z48" s="402"/>
      <c r="AA48" s="403"/>
      <c r="AB48" s="539" t="s">
        <v>297</v>
      </c>
      <c r="AC48" s="539"/>
      <c r="AD48" s="539"/>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3" t="s">
        <v>252</v>
      </c>
      <c r="AV51" s="913"/>
      <c r="AW51" s="913"/>
      <c r="AX51" s="914"/>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47"/>
      <c r="H53" s="548"/>
      <c r="I53" s="548"/>
      <c r="J53" s="548"/>
      <c r="K53" s="548"/>
      <c r="L53" s="548"/>
      <c r="M53" s="548"/>
      <c r="N53" s="548"/>
      <c r="O53" s="549"/>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0"/>
      <c r="H54" s="551"/>
      <c r="I54" s="551"/>
      <c r="J54" s="551"/>
      <c r="K54" s="551"/>
      <c r="L54" s="551"/>
      <c r="M54" s="551"/>
      <c r="N54" s="551"/>
      <c r="O54" s="552"/>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3"/>
      <c r="H55" s="554"/>
      <c r="I55" s="554"/>
      <c r="J55" s="554"/>
      <c r="K55" s="554"/>
      <c r="L55" s="554"/>
      <c r="M55" s="554"/>
      <c r="N55" s="554"/>
      <c r="O55" s="555"/>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3" t="s">
        <v>252</v>
      </c>
      <c r="AV58" s="913"/>
      <c r="AW58" s="913"/>
      <c r="AX58" s="914"/>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47"/>
      <c r="H60" s="548"/>
      <c r="I60" s="548"/>
      <c r="J60" s="548"/>
      <c r="K60" s="548"/>
      <c r="L60" s="548"/>
      <c r="M60" s="548"/>
      <c r="N60" s="548"/>
      <c r="O60" s="549"/>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0"/>
      <c r="H61" s="551"/>
      <c r="I61" s="551"/>
      <c r="J61" s="551"/>
      <c r="K61" s="551"/>
      <c r="L61" s="551"/>
      <c r="M61" s="551"/>
      <c r="N61" s="551"/>
      <c r="O61" s="552"/>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3"/>
      <c r="H62" s="554"/>
      <c r="I62" s="554"/>
      <c r="J62" s="554"/>
      <c r="K62" s="554"/>
      <c r="L62" s="554"/>
      <c r="M62" s="554"/>
      <c r="N62" s="554"/>
      <c r="O62" s="555"/>
      <c r="P62" s="97"/>
      <c r="Q62" s="97"/>
      <c r="R62" s="97"/>
      <c r="S62" s="97"/>
      <c r="T62" s="97"/>
      <c r="U62" s="97"/>
      <c r="V62" s="97"/>
      <c r="W62" s="97"/>
      <c r="X62" s="98"/>
      <c r="Y62" s="401" t="s">
        <v>13</v>
      </c>
      <c r="Z62" s="402"/>
      <c r="AA62" s="403"/>
      <c r="AB62" s="539" t="s">
        <v>14</v>
      </c>
      <c r="AC62" s="539"/>
      <c r="AD62" s="539"/>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393</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2" t="s">
        <v>14</v>
      </c>
      <c r="AC77" s="562"/>
      <c r="AD77" s="562"/>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423</v>
      </c>
      <c r="B78" s="322"/>
      <c r="C78" s="322"/>
      <c r="D78" s="322"/>
      <c r="E78" s="319" t="s">
        <v>370</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6" t="s">
        <v>267</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4" t="s">
        <v>387</v>
      </c>
      <c r="AP79" s="265"/>
      <c r="AQ79" s="265"/>
      <c r="AR79" s="67" t="s">
        <v>385</v>
      </c>
      <c r="AS79" s="264"/>
      <c r="AT79" s="265"/>
      <c r="AU79" s="265"/>
      <c r="AV79" s="265"/>
      <c r="AW79" s="265"/>
      <c r="AX79" s="936"/>
    </row>
    <row r="80" spans="1:50" ht="18.75" hidden="1" customHeight="1" x14ac:dyDescent="0.2">
      <c r="A80" s="850"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0" t="s">
        <v>11</v>
      </c>
      <c r="AC85" s="541"/>
      <c r="AD85" s="542"/>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4" t="s">
        <v>61</v>
      </c>
      <c r="Z87" s="545"/>
      <c r="AA87" s="546"/>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3"/>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0" t="s">
        <v>11</v>
      </c>
      <c r="AC90" s="541"/>
      <c r="AD90" s="542"/>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4" t="s">
        <v>61</v>
      </c>
      <c r="Z92" s="545"/>
      <c r="AA92" s="546"/>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3"/>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0" t="s">
        <v>11</v>
      </c>
      <c r="AC95" s="541"/>
      <c r="AD95" s="542"/>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4" t="s">
        <v>61</v>
      </c>
      <c r="Z97" s="545"/>
      <c r="AA97" s="546"/>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3"/>
      <c r="AC98" s="564"/>
      <c r="AD98" s="565"/>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2">
      <c r="A101" s="408"/>
      <c r="B101" s="409"/>
      <c r="C101" s="409"/>
      <c r="D101" s="409"/>
      <c r="E101" s="409"/>
      <c r="F101" s="410"/>
      <c r="G101" s="91" t="s">
        <v>490</v>
      </c>
      <c r="H101" s="91"/>
      <c r="I101" s="91"/>
      <c r="J101" s="91"/>
      <c r="K101" s="91"/>
      <c r="L101" s="91"/>
      <c r="M101" s="91"/>
      <c r="N101" s="91"/>
      <c r="O101" s="91"/>
      <c r="P101" s="91"/>
      <c r="Q101" s="91"/>
      <c r="R101" s="91"/>
      <c r="S101" s="91"/>
      <c r="T101" s="91"/>
      <c r="U101" s="91"/>
      <c r="V101" s="91"/>
      <c r="W101" s="91"/>
      <c r="X101" s="92"/>
      <c r="Y101" s="528" t="s">
        <v>54</v>
      </c>
      <c r="Z101" s="529"/>
      <c r="AA101" s="530"/>
      <c r="AB101" s="447" t="s">
        <v>488</v>
      </c>
      <c r="AC101" s="447"/>
      <c r="AD101" s="447"/>
      <c r="AE101" s="204">
        <v>1</v>
      </c>
      <c r="AF101" s="205"/>
      <c r="AG101" s="205"/>
      <c r="AH101" s="206"/>
      <c r="AI101" s="204">
        <v>1</v>
      </c>
      <c r="AJ101" s="205"/>
      <c r="AK101" s="205"/>
      <c r="AL101" s="206"/>
      <c r="AM101" s="204">
        <v>1</v>
      </c>
      <c r="AN101" s="205"/>
      <c r="AO101" s="205"/>
      <c r="AP101" s="206"/>
      <c r="AQ101" s="204" t="s">
        <v>482</v>
      </c>
      <c r="AR101" s="205"/>
      <c r="AS101" s="205"/>
      <c r="AT101" s="206"/>
      <c r="AU101" s="204" t="s">
        <v>482</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488</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customHeight="1" x14ac:dyDescent="0.2">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customHeight="1" x14ac:dyDescent="0.2">
      <c r="A104" s="408"/>
      <c r="B104" s="409"/>
      <c r="C104" s="409"/>
      <c r="D104" s="409"/>
      <c r="E104" s="409"/>
      <c r="F104" s="410"/>
      <c r="G104" s="91" t="s">
        <v>491</v>
      </c>
      <c r="H104" s="91"/>
      <c r="I104" s="91"/>
      <c r="J104" s="91"/>
      <c r="K104" s="91"/>
      <c r="L104" s="91"/>
      <c r="M104" s="91"/>
      <c r="N104" s="91"/>
      <c r="O104" s="91"/>
      <c r="P104" s="91"/>
      <c r="Q104" s="91"/>
      <c r="R104" s="91"/>
      <c r="S104" s="91"/>
      <c r="T104" s="91"/>
      <c r="U104" s="91"/>
      <c r="V104" s="91"/>
      <c r="W104" s="91"/>
      <c r="X104" s="92"/>
      <c r="Y104" s="451" t="s">
        <v>54</v>
      </c>
      <c r="Z104" s="452"/>
      <c r="AA104" s="453"/>
      <c r="AB104" s="447" t="s">
        <v>488</v>
      </c>
      <c r="AC104" s="447"/>
      <c r="AD104" s="447"/>
      <c r="AE104" s="204">
        <v>1</v>
      </c>
      <c r="AF104" s="205"/>
      <c r="AG104" s="205"/>
      <c r="AH104" s="206"/>
      <c r="AI104" s="204">
        <v>1</v>
      </c>
      <c r="AJ104" s="205"/>
      <c r="AK104" s="205"/>
      <c r="AL104" s="206"/>
      <c r="AM104" s="204">
        <v>1</v>
      </c>
      <c r="AN104" s="205"/>
      <c r="AO104" s="205"/>
      <c r="AP104" s="206"/>
      <c r="AQ104" s="204" t="s">
        <v>482</v>
      </c>
      <c r="AR104" s="205"/>
      <c r="AS104" s="205"/>
      <c r="AT104" s="206"/>
      <c r="AU104" s="204" t="s">
        <v>482</v>
      </c>
      <c r="AV104" s="205"/>
      <c r="AW104" s="205"/>
      <c r="AX104" s="206"/>
    </row>
    <row r="105" spans="1:60" ht="23.2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1"/>
      <c r="AA105" s="532"/>
      <c r="AB105" s="447" t="s">
        <v>488</v>
      </c>
      <c r="AC105" s="447"/>
      <c r="AD105" s="447"/>
      <c r="AE105" s="404">
        <v>1</v>
      </c>
      <c r="AF105" s="404"/>
      <c r="AG105" s="404"/>
      <c r="AH105" s="404"/>
      <c r="AI105" s="404">
        <v>1</v>
      </c>
      <c r="AJ105" s="404"/>
      <c r="AK105" s="404"/>
      <c r="AL105" s="404"/>
      <c r="AM105" s="404">
        <v>1</v>
      </c>
      <c r="AN105" s="404"/>
      <c r="AO105" s="404"/>
      <c r="AP105" s="404"/>
      <c r="AQ105" s="204">
        <v>1</v>
      </c>
      <c r="AR105" s="205"/>
      <c r="AS105" s="205"/>
      <c r="AT105" s="206"/>
      <c r="AU105" s="259">
        <v>1</v>
      </c>
      <c r="AV105" s="260"/>
      <c r="AW105" s="260"/>
      <c r="AX105" s="305"/>
    </row>
    <row r="106" spans="1:60" ht="31.5" hidden="1" customHeight="1" x14ac:dyDescent="0.2">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881"/>
      <c r="AC107" s="882"/>
      <c r="AD107" s="88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881"/>
      <c r="AC110" s="882"/>
      <c r="AD110" s="88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1"/>
      <c r="AC113" s="882"/>
      <c r="AD113" s="88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6"/>
      <c r="Z115" s="537"/>
      <c r="AA115" s="538"/>
      <c r="AB115" s="401" t="s">
        <v>11</v>
      </c>
      <c r="AC115" s="402"/>
      <c r="AD115" s="403"/>
      <c r="AE115" s="401" t="s">
        <v>450</v>
      </c>
      <c r="AF115" s="402"/>
      <c r="AG115" s="402"/>
      <c r="AH115" s="403"/>
      <c r="AI115" s="401" t="s">
        <v>447</v>
      </c>
      <c r="AJ115" s="402"/>
      <c r="AK115" s="402"/>
      <c r="AL115" s="403"/>
      <c r="AM115" s="401" t="s">
        <v>442</v>
      </c>
      <c r="AN115" s="402"/>
      <c r="AO115" s="402"/>
      <c r="AP115" s="403"/>
      <c r="AQ115" s="577" t="s">
        <v>437</v>
      </c>
      <c r="AR115" s="578"/>
      <c r="AS115" s="578"/>
      <c r="AT115" s="578"/>
      <c r="AU115" s="578"/>
      <c r="AV115" s="578"/>
      <c r="AW115" s="578"/>
      <c r="AX115" s="579"/>
    </row>
    <row r="116" spans="1:50" ht="23.25" customHeight="1" x14ac:dyDescent="0.2">
      <c r="A116" s="425"/>
      <c r="B116" s="426"/>
      <c r="C116" s="426"/>
      <c r="D116" s="426"/>
      <c r="E116" s="426"/>
      <c r="F116" s="427"/>
      <c r="G116" s="379" t="s">
        <v>529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492</v>
      </c>
      <c r="AC116" s="449"/>
      <c r="AD116" s="450"/>
      <c r="AE116" s="404">
        <v>0.2</v>
      </c>
      <c r="AF116" s="404"/>
      <c r="AG116" s="404"/>
      <c r="AH116" s="404"/>
      <c r="AI116" s="404">
        <v>0.2</v>
      </c>
      <c r="AJ116" s="404"/>
      <c r="AK116" s="404"/>
      <c r="AL116" s="404"/>
      <c r="AM116" s="404">
        <v>0.2</v>
      </c>
      <c r="AN116" s="404"/>
      <c r="AO116" s="404"/>
      <c r="AP116" s="404"/>
      <c r="AQ116" s="204"/>
      <c r="AR116" s="205"/>
      <c r="AS116" s="205"/>
      <c r="AT116" s="205"/>
      <c r="AU116" s="205"/>
      <c r="AV116" s="205"/>
      <c r="AW116" s="205"/>
      <c r="AX116" s="207"/>
    </row>
    <row r="117" spans="1:50" ht="23.25" customHeigh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528</v>
      </c>
      <c r="AC117" s="459"/>
      <c r="AD117" s="460"/>
      <c r="AE117" s="534" t="s">
        <v>493</v>
      </c>
      <c r="AF117" s="534"/>
      <c r="AG117" s="534"/>
      <c r="AH117" s="534"/>
      <c r="AI117" s="534" t="s">
        <v>494</v>
      </c>
      <c r="AJ117" s="534"/>
      <c r="AK117" s="534"/>
      <c r="AL117" s="534"/>
      <c r="AM117" s="534" t="s">
        <v>508</v>
      </c>
      <c r="AN117" s="534"/>
      <c r="AO117" s="534"/>
      <c r="AP117" s="534"/>
      <c r="AQ117" s="534"/>
      <c r="AR117" s="534"/>
      <c r="AS117" s="534"/>
      <c r="AT117" s="534"/>
      <c r="AU117" s="534"/>
      <c r="AV117" s="534"/>
      <c r="AW117" s="534"/>
      <c r="AX117" s="535"/>
    </row>
    <row r="118" spans="1:50" ht="23.25"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6"/>
      <c r="Z118" s="537"/>
      <c r="AA118" s="538"/>
      <c r="AB118" s="401" t="s">
        <v>11</v>
      </c>
      <c r="AC118" s="402"/>
      <c r="AD118" s="403"/>
      <c r="AE118" s="401" t="s">
        <v>450</v>
      </c>
      <c r="AF118" s="402"/>
      <c r="AG118" s="402"/>
      <c r="AH118" s="403"/>
      <c r="AI118" s="401" t="s">
        <v>447</v>
      </c>
      <c r="AJ118" s="402"/>
      <c r="AK118" s="402"/>
      <c r="AL118" s="403"/>
      <c r="AM118" s="401" t="s">
        <v>442</v>
      </c>
      <c r="AN118" s="402"/>
      <c r="AO118" s="402"/>
      <c r="AP118" s="403"/>
      <c r="AQ118" s="577" t="s">
        <v>437</v>
      </c>
      <c r="AR118" s="578"/>
      <c r="AS118" s="578"/>
      <c r="AT118" s="578"/>
      <c r="AU118" s="578"/>
      <c r="AV118" s="578"/>
      <c r="AW118" s="578"/>
      <c r="AX118" s="579"/>
    </row>
    <row r="119" spans="1:50" ht="23.25" customHeight="1" x14ac:dyDescent="0.2">
      <c r="A119" s="425"/>
      <c r="B119" s="426"/>
      <c r="C119" s="426"/>
      <c r="D119" s="426"/>
      <c r="E119" s="426"/>
      <c r="F119" s="427"/>
      <c r="G119" s="379" t="s">
        <v>495</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492</v>
      </c>
      <c r="AC119" s="449"/>
      <c r="AD119" s="450"/>
      <c r="AE119" s="404">
        <v>5.3</v>
      </c>
      <c r="AF119" s="404"/>
      <c r="AG119" s="404"/>
      <c r="AH119" s="404"/>
      <c r="AI119" s="404">
        <v>9.9</v>
      </c>
      <c r="AJ119" s="404"/>
      <c r="AK119" s="404"/>
      <c r="AL119" s="404"/>
      <c r="AM119" s="404">
        <v>9.9</v>
      </c>
      <c r="AN119" s="404"/>
      <c r="AO119" s="404"/>
      <c r="AP119" s="404"/>
      <c r="AQ119" s="404"/>
      <c r="AR119" s="404"/>
      <c r="AS119" s="404"/>
      <c r="AT119" s="404"/>
      <c r="AU119" s="404"/>
      <c r="AV119" s="404"/>
      <c r="AW119" s="404"/>
      <c r="AX119" s="533"/>
    </row>
    <row r="120" spans="1:50" ht="23.25" customHeight="1" thickBot="1" x14ac:dyDescent="0.2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526</v>
      </c>
      <c r="AC120" s="459"/>
      <c r="AD120" s="460"/>
      <c r="AE120" s="534" t="s">
        <v>496</v>
      </c>
      <c r="AF120" s="534"/>
      <c r="AG120" s="534"/>
      <c r="AH120" s="534"/>
      <c r="AI120" s="534" t="s">
        <v>497</v>
      </c>
      <c r="AJ120" s="534"/>
      <c r="AK120" s="534"/>
      <c r="AL120" s="534"/>
      <c r="AM120" s="534" t="s">
        <v>509</v>
      </c>
      <c r="AN120" s="534"/>
      <c r="AO120" s="534"/>
      <c r="AP120" s="534"/>
      <c r="AQ120" s="534"/>
      <c r="AR120" s="534"/>
      <c r="AS120" s="534"/>
      <c r="AT120" s="534"/>
      <c r="AU120" s="534"/>
      <c r="AV120" s="534"/>
      <c r="AW120" s="534"/>
      <c r="AX120" s="535"/>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6"/>
      <c r="Z121" s="537"/>
      <c r="AA121" s="538"/>
      <c r="AB121" s="401" t="s">
        <v>11</v>
      </c>
      <c r="AC121" s="402"/>
      <c r="AD121" s="403"/>
      <c r="AE121" s="401" t="s">
        <v>450</v>
      </c>
      <c r="AF121" s="402"/>
      <c r="AG121" s="402"/>
      <c r="AH121" s="403"/>
      <c r="AI121" s="401" t="s">
        <v>447</v>
      </c>
      <c r="AJ121" s="402"/>
      <c r="AK121" s="402"/>
      <c r="AL121" s="403"/>
      <c r="AM121" s="401" t="s">
        <v>442</v>
      </c>
      <c r="AN121" s="402"/>
      <c r="AO121" s="402"/>
      <c r="AP121" s="403"/>
      <c r="AQ121" s="577" t="s">
        <v>437</v>
      </c>
      <c r="AR121" s="578"/>
      <c r="AS121" s="578"/>
      <c r="AT121" s="578"/>
      <c r="AU121" s="578"/>
      <c r="AV121" s="578"/>
      <c r="AW121" s="578"/>
      <c r="AX121" s="579"/>
    </row>
    <row r="122" spans="1:50" ht="23.25" hidden="1" customHeight="1" x14ac:dyDescent="0.2">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3"/>
      <c r="AC122" s="564"/>
      <c r="AD122" s="565"/>
      <c r="AE122" s="404"/>
      <c r="AF122" s="404"/>
      <c r="AG122" s="404"/>
      <c r="AH122" s="404"/>
      <c r="AI122" s="404"/>
      <c r="AJ122" s="404"/>
      <c r="AK122" s="404"/>
      <c r="AL122" s="404"/>
      <c r="AM122" s="404"/>
      <c r="AN122" s="404"/>
      <c r="AO122" s="404"/>
      <c r="AP122" s="404"/>
      <c r="AQ122" s="404"/>
      <c r="AR122" s="404"/>
      <c r="AS122" s="404"/>
      <c r="AT122" s="404"/>
      <c r="AU122" s="404"/>
      <c r="AV122" s="404"/>
      <c r="AW122" s="404"/>
      <c r="AX122" s="533"/>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6"/>
      <c r="Z124" s="537"/>
      <c r="AA124" s="538"/>
      <c r="AB124" s="401" t="s">
        <v>11</v>
      </c>
      <c r="AC124" s="402"/>
      <c r="AD124" s="403"/>
      <c r="AE124" s="401" t="s">
        <v>451</v>
      </c>
      <c r="AF124" s="402"/>
      <c r="AG124" s="402"/>
      <c r="AH124" s="403"/>
      <c r="AI124" s="401" t="s">
        <v>447</v>
      </c>
      <c r="AJ124" s="402"/>
      <c r="AK124" s="402"/>
      <c r="AL124" s="403"/>
      <c r="AM124" s="401" t="s">
        <v>442</v>
      </c>
      <c r="AN124" s="402"/>
      <c r="AO124" s="402"/>
      <c r="AP124" s="403"/>
      <c r="AQ124" s="577" t="s">
        <v>437</v>
      </c>
      <c r="AR124" s="578"/>
      <c r="AS124" s="578"/>
      <c r="AT124" s="578"/>
      <c r="AU124" s="578"/>
      <c r="AV124" s="578"/>
      <c r="AW124" s="578"/>
      <c r="AX124" s="579"/>
    </row>
    <row r="125" spans="1:50" ht="23.25" hidden="1" customHeight="1" x14ac:dyDescent="0.2">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563"/>
      <c r="AC125" s="564"/>
      <c r="AD125" s="565"/>
      <c r="AE125" s="404"/>
      <c r="AF125" s="404"/>
      <c r="AG125" s="404"/>
      <c r="AH125" s="404"/>
      <c r="AI125" s="404"/>
      <c r="AJ125" s="404"/>
      <c r="AK125" s="404"/>
      <c r="AL125" s="404"/>
      <c r="AM125" s="404"/>
      <c r="AN125" s="404"/>
      <c r="AO125" s="404"/>
      <c r="AP125" s="404"/>
      <c r="AQ125" s="404"/>
      <c r="AR125" s="404"/>
      <c r="AS125" s="404"/>
      <c r="AT125" s="404"/>
      <c r="AU125" s="404"/>
      <c r="AV125" s="404"/>
      <c r="AW125" s="404"/>
      <c r="AX125" s="533"/>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400</v>
      </c>
      <c r="AC126" s="459"/>
      <c r="AD126" s="460"/>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450</v>
      </c>
      <c r="AF127" s="402"/>
      <c r="AG127" s="402"/>
      <c r="AH127" s="403"/>
      <c r="AI127" s="401" t="s">
        <v>447</v>
      </c>
      <c r="AJ127" s="402"/>
      <c r="AK127" s="402"/>
      <c r="AL127" s="403"/>
      <c r="AM127" s="401" t="s">
        <v>442</v>
      </c>
      <c r="AN127" s="402"/>
      <c r="AO127" s="402"/>
      <c r="AP127" s="403"/>
      <c r="AQ127" s="577" t="s">
        <v>437</v>
      </c>
      <c r="AR127" s="578"/>
      <c r="AS127" s="578"/>
      <c r="AT127" s="578"/>
      <c r="AU127" s="578"/>
      <c r="AV127" s="578"/>
      <c r="AW127" s="578"/>
      <c r="AX127" s="579"/>
    </row>
    <row r="128" spans="1:50" ht="23.25" hidden="1" customHeight="1" x14ac:dyDescent="0.2">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3"/>
      <c r="AC128" s="564"/>
      <c r="AD128" s="565"/>
      <c r="AE128" s="404"/>
      <c r="AF128" s="404"/>
      <c r="AG128" s="404"/>
      <c r="AH128" s="404"/>
      <c r="AI128" s="404"/>
      <c r="AJ128" s="404"/>
      <c r="AK128" s="404"/>
      <c r="AL128" s="404"/>
      <c r="AM128" s="404"/>
      <c r="AN128" s="404"/>
      <c r="AO128" s="404"/>
      <c r="AP128" s="404"/>
      <c r="AQ128" s="404"/>
      <c r="AR128" s="404"/>
      <c r="AS128" s="404"/>
      <c r="AT128" s="404"/>
      <c r="AU128" s="404"/>
      <c r="AV128" s="404"/>
      <c r="AW128" s="404"/>
      <c r="AX128" s="533"/>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5" customHeight="1" x14ac:dyDescent="0.2">
      <c r="A130" s="174" t="s">
        <v>472</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5" customHeight="1" x14ac:dyDescent="0.2">
      <c r="A131" s="175"/>
      <c r="B131" s="172"/>
      <c r="C131" s="166"/>
      <c r="D131" s="172"/>
      <c r="E131" s="160" t="s">
        <v>338</v>
      </c>
      <c r="F131" s="161"/>
      <c r="G131" s="96" t="s">
        <v>498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0" customHeight="1" x14ac:dyDescent="0.2">
      <c r="A134" s="175"/>
      <c r="B134" s="172"/>
      <c r="C134" s="166"/>
      <c r="D134" s="172"/>
      <c r="E134" s="166"/>
      <c r="F134" s="167"/>
      <c r="G134" s="90" t="s">
        <v>541</v>
      </c>
      <c r="H134" s="91"/>
      <c r="I134" s="91"/>
      <c r="J134" s="91"/>
      <c r="K134" s="91"/>
      <c r="L134" s="91"/>
      <c r="M134" s="91"/>
      <c r="N134" s="91"/>
      <c r="O134" s="91"/>
      <c r="P134" s="91"/>
      <c r="Q134" s="91"/>
      <c r="R134" s="91"/>
      <c r="S134" s="91"/>
      <c r="T134" s="91"/>
      <c r="U134" s="91"/>
      <c r="V134" s="91"/>
      <c r="W134" s="91"/>
      <c r="X134" s="92"/>
      <c r="Y134" s="187" t="s">
        <v>321</v>
      </c>
      <c r="Z134" s="188"/>
      <c r="AA134" s="189"/>
      <c r="AB134" s="190" t="s">
        <v>527</v>
      </c>
      <c r="AC134" s="191"/>
      <c r="AD134" s="191"/>
      <c r="AE134" s="192">
        <v>77</v>
      </c>
      <c r="AF134" s="193"/>
      <c r="AG134" s="193"/>
      <c r="AH134" s="193"/>
      <c r="AI134" s="192">
        <v>101</v>
      </c>
      <c r="AJ134" s="193"/>
      <c r="AK134" s="193"/>
      <c r="AL134" s="193"/>
      <c r="AM134" s="192">
        <v>105</v>
      </c>
      <c r="AN134" s="193"/>
      <c r="AO134" s="193"/>
      <c r="AP134" s="193"/>
      <c r="AQ134" s="192" t="s">
        <v>482</v>
      </c>
      <c r="AR134" s="193"/>
      <c r="AS134" s="193"/>
      <c r="AT134" s="193"/>
      <c r="AU134" s="192" t="s">
        <v>482</v>
      </c>
      <c r="AV134" s="193"/>
      <c r="AW134" s="193"/>
      <c r="AX134" s="194"/>
    </row>
    <row r="135" spans="1:50" ht="30"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527</v>
      </c>
      <c r="AC135" s="199"/>
      <c r="AD135" s="199"/>
      <c r="AE135" s="192">
        <v>20</v>
      </c>
      <c r="AF135" s="193"/>
      <c r="AG135" s="193"/>
      <c r="AH135" s="193"/>
      <c r="AI135" s="192">
        <v>80</v>
      </c>
      <c r="AJ135" s="193"/>
      <c r="AK135" s="193"/>
      <c r="AL135" s="193"/>
      <c r="AM135" s="192">
        <v>80</v>
      </c>
      <c r="AN135" s="193"/>
      <c r="AO135" s="193"/>
      <c r="AP135" s="193"/>
      <c r="AQ135" s="192" t="s">
        <v>482</v>
      </c>
      <c r="AR135" s="193"/>
      <c r="AS135" s="193"/>
      <c r="AT135" s="193"/>
      <c r="AU135" s="192" t="s">
        <v>482</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t="s">
        <v>482</v>
      </c>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542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2">
      <c r="A430" s="175"/>
      <c r="B430" s="172"/>
      <c r="C430" s="164" t="s">
        <v>468</v>
      </c>
      <c r="D430" s="920"/>
      <c r="E430" s="160" t="s">
        <v>460</v>
      </c>
      <c r="F430" s="887"/>
      <c r="G430" s="888" t="s">
        <v>326</v>
      </c>
      <c r="H430" s="109"/>
      <c r="I430" s="109"/>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hidden="1"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2">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2" t="s">
        <v>297</v>
      </c>
      <c r="AC435" s="562"/>
      <c r="AD435" s="562"/>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2" t="s">
        <v>297</v>
      </c>
      <c r="AC440" s="562"/>
      <c r="AD440" s="562"/>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2" t="s">
        <v>297</v>
      </c>
      <c r="AC445" s="562"/>
      <c r="AD445" s="562"/>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2" t="s">
        <v>297</v>
      </c>
      <c r="AC450" s="562"/>
      <c r="AD450" s="562"/>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2" t="s">
        <v>297</v>
      </c>
      <c r="AC455" s="562"/>
      <c r="AD455" s="562"/>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2" t="s">
        <v>14</v>
      </c>
      <c r="AC460" s="562"/>
      <c r="AD460" s="562"/>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2" t="s">
        <v>14</v>
      </c>
      <c r="AC465" s="562"/>
      <c r="AD465" s="562"/>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2" t="s">
        <v>14</v>
      </c>
      <c r="AC470" s="562"/>
      <c r="AD470" s="562"/>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2" t="s">
        <v>14</v>
      </c>
      <c r="AC475" s="562"/>
      <c r="AD475" s="562"/>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2" t="s">
        <v>14</v>
      </c>
      <c r="AC480" s="562"/>
      <c r="AD480" s="562"/>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hidden="1" customHeight="1" x14ac:dyDescent="0.2">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469</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2" t="s">
        <v>297</v>
      </c>
      <c r="AC489" s="562"/>
      <c r="AD489" s="562"/>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2" t="s">
        <v>297</v>
      </c>
      <c r="AC494" s="562"/>
      <c r="AD494" s="562"/>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2" t="s">
        <v>297</v>
      </c>
      <c r="AC499" s="562"/>
      <c r="AD499" s="562"/>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2" t="s">
        <v>297</v>
      </c>
      <c r="AC504" s="562"/>
      <c r="AD504" s="562"/>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2" t="s">
        <v>297</v>
      </c>
      <c r="AC509" s="562"/>
      <c r="AD509" s="562"/>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2" t="s">
        <v>14</v>
      </c>
      <c r="AC514" s="562"/>
      <c r="AD514" s="562"/>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2" t="s">
        <v>14</v>
      </c>
      <c r="AC519" s="562"/>
      <c r="AD519" s="562"/>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2" t="s">
        <v>14</v>
      </c>
      <c r="AC524" s="562"/>
      <c r="AD524" s="562"/>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2" t="s">
        <v>14</v>
      </c>
      <c r="AC529" s="562"/>
      <c r="AD529" s="562"/>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2" t="s">
        <v>14</v>
      </c>
      <c r="AC534" s="562"/>
      <c r="AD534" s="562"/>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470</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2" t="s">
        <v>297</v>
      </c>
      <c r="AC543" s="562"/>
      <c r="AD543" s="562"/>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2" t="s">
        <v>297</v>
      </c>
      <c r="AC548" s="562"/>
      <c r="AD548" s="562"/>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2" t="s">
        <v>297</v>
      </c>
      <c r="AC553" s="562"/>
      <c r="AD553" s="562"/>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2" t="s">
        <v>297</v>
      </c>
      <c r="AC558" s="562"/>
      <c r="AD558" s="562"/>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2" t="s">
        <v>297</v>
      </c>
      <c r="AC563" s="562"/>
      <c r="AD563" s="562"/>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2" t="s">
        <v>14</v>
      </c>
      <c r="AC568" s="562"/>
      <c r="AD568" s="562"/>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2" t="s">
        <v>14</v>
      </c>
      <c r="AC573" s="562"/>
      <c r="AD573" s="562"/>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2" t="s">
        <v>14</v>
      </c>
      <c r="AC578" s="562"/>
      <c r="AD578" s="562"/>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2" t="s">
        <v>14</v>
      </c>
      <c r="AC583" s="562"/>
      <c r="AD583" s="562"/>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2" t="s">
        <v>14</v>
      </c>
      <c r="AC588" s="562"/>
      <c r="AD588" s="562"/>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469</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2" t="s">
        <v>297</v>
      </c>
      <c r="AC597" s="562"/>
      <c r="AD597" s="562"/>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2" t="s">
        <v>297</v>
      </c>
      <c r="AC602" s="562"/>
      <c r="AD602" s="562"/>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2" t="s">
        <v>297</v>
      </c>
      <c r="AC607" s="562"/>
      <c r="AD607" s="562"/>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2" t="s">
        <v>297</v>
      </c>
      <c r="AC612" s="562"/>
      <c r="AD612" s="562"/>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2" t="s">
        <v>297</v>
      </c>
      <c r="AC617" s="562"/>
      <c r="AD617" s="562"/>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2" t="s">
        <v>14</v>
      </c>
      <c r="AC622" s="562"/>
      <c r="AD622" s="562"/>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2" t="s">
        <v>14</v>
      </c>
      <c r="AC627" s="562"/>
      <c r="AD627" s="562"/>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2" t="s">
        <v>14</v>
      </c>
      <c r="AC632" s="562"/>
      <c r="AD632" s="562"/>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2" t="s">
        <v>14</v>
      </c>
      <c r="AC637" s="562"/>
      <c r="AD637" s="562"/>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2" t="s">
        <v>14</v>
      </c>
      <c r="AC642" s="562"/>
      <c r="AD642" s="562"/>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470</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2" t="s">
        <v>297</v>
      </c>
      <c r="AC651" s="562"/>
      <c r="AD651" s="562"/>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2" t="s">
        <v>297</v>
      </c>
      <c r="AC656" s="562"/>
      <c r="AD656" s="562"/>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2" t="s">
        <v>297</v>
      </c>
      <c r="AC661" s="562"/>
      <c r="AD661" s="562"/>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2" t="s">
        <v>297</v>
      </c>
      <c r="AC666" s="562"/>
      <c r="AD666" s="562"/>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2" t="s">
        <v>297</v>
      </c>
      <c r="AC671" s="562"/>
      <c r="AD671" s="562"/>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2" t="s">
        <v>14</v>
      </c>
      <c r="AC676" s="562"/>
      <c r="AD676" s="562"/>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2" t="s">
        <v>14</v>
      </c>
      <c r="AC681" s="562"/>
      <c r="AD681" s="562"/>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2" t="s">
        <v>14</v>
      </c>
      <c r="AC686" s="562"/>
      <c r="AD686" s="562"/>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2" t="s">
        <v>14</v>
      </c>
      <c r="AC691" s="562"/>
      <c r="AD691" s="562"/>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2" t="s">
        <v>14</v>
      </c>
      <c r="AC696" s="562"/>
      <c r="AD696" s="562"/>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7.5"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479</v>
      </c>
      <c r="AE702" s="332"/>
      <c r="AF702" s="332"/>
      <c r="AG702" s="371" t="s">
        <v>543</v>
      </c>
      <c r="AH702" s="372"/>
      <c r="AI702" s="372"/>
      <c r="AJ702" s="372"/>
      <c r="AK702" s="372"/>
      <c r="AL702" s="372"/>
      <c r="AM702" s="372"/>
      <c r="AN702" s="372"/>
      <c r="AO702" s="372"/>
      <c r="AP702" s="372"/>
      <c r="AQ702" s="372"/>
      <c r="AR702" s="372"/>
      <c r="AS702" s="372"/>
      <c r="AT702" s="372"/>
      <c r="AU702" s="372"/>
      <c r="AV702" s="372"/>
      <c r="AW702" s="372"/>
      <c r="AX702" s="373"/>
    </row>
    <row r="703" spans="1:50" ht="37.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479</v>
      </c>
      <c r="AE703" s="315"/>
      <c r="AF703" s="315"/>
      <c r="AG703" s="87" t="s">
        <v>544</v>
      </c>
      <c r="AH703" s="88"/>
      <c r="AI703" s="88"/>
      <c r="AJ703" s="88"/>
      <c r="AK703" s="88"/>
      <c r="AL703" s="88"/>
      <c r="AM703" s="88"/>
      <c r="AN703" s="88"/>
      <c r="AO703" s="88"/>
      <c r="AP703" s="88"/>
      <c r="AQ703" s="88"/>
      <c r="AR703" s="88"/>
      <c r="AS703" s="88"/>
      <c r="AT703" s="88"/>
      <c r="AU703" s="88"/>
      <c r="AV703" s="88"/>
      <c r="AW703" s="88"/>
      <c r="AX703" s="89"/>
    </row>
    <row r="704" spans="1:50" ht="49.5"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479</v>
      </c>
      <c r="AE704" s="769"/>
      <c r="AF704" s="769"/>
      <c r="AG704" s="153" t="s">
        <v>552</v>
      </c>
      <c r="AH704" s="94"/>
      <c r="AI704" s="94"/>
      <c r="AJ704" s="94"/>
      <c r="AK704" s="94"/>
      <c r="AL704" s="94"/>
      <c r="AM704" s="94"/>
      <c r="AN704" s="94"/>
      <c r="AO704" s="94"/>
      <c r="AP704" s="94"/>
      <c r="AQ704" s="94"/>
      <c r="AR704" s="94"/>
      <c r="AS704" s="94"/>
      <c r="AT704" s="94"/>
      <c r="AU704" s="94"/>
      <c r="AV704" s="94"/>
      <c r="AW704" s="94"/>
      <c r="AX704" s="154"/>
    </row>
    <row r="705" spans="1:50" ht="54.75"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479</v>
      </c>
      <c r="AE705" s="701"/>
      <c r="AF705" s="701"/>
      <c r="AG705" s="111" t="s">
        <v>553</v>
      </c>
      <c r="AH705" s="91"/>
      <c r="AI705" s="91"/>
      <c r="AJ705" s="91"/>
      <c r="AK705" s="91"/>
      <c r="AL705" s="91"/>
      <c r="AM705" s="91"/>
      <c r="AN705" s="91"/>
      <c r="AO705" s="91"/>
      <c r="AP705" s="91"/>
      <c r="AQ705" s="91"/>
      <c r="AR705" s="91"/>
      <c r="AS705" s="91"/>
      <c r="AT705" s="91"/>
      <c r="AU705" s="91"/>
      <c r="AV705" s="91"/>
      <c r="AW705" s="91"/>
      <c r="AX705" s="112"/>
    </row>
    <row r="706" spans="1:50" ht="54.75" customHeight="1" x14ac:dyDescent="0.2">
      <c r="A706" s="628"/>
      <c r="B706" s="629"/>
      <c r="C706" s="780"/>
      <c r="D706" s="781"/>
      <c r="E706" s="716" t="s">
        <v>421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54.7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153.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479</v>
      </c>
      <c r="AE708" s="591"/>
      <c r="AF708" s="591"/>
      <c r="AG708" s="728" t="s">
        <v>550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479</v>
      </c>
      <c r="AE709" s="315"/>
      <c r="AF709" s="315"/>
      <c r="AG709" s="87" t="s">
        <v>500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501</v>
      </c>
      <c r="AE710" s="315"/>
      <c r="AF710" s="315"/>
      <c r="AG710" s="87" t="s">
        <v>502</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479</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501</v>
      </c>
      <c r="AE712" s="769"/>
      <c r="AF712" s="769"/>
      <c r="AG712" s="796" t="s">
        <v>530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7" t="s">
        <v>390</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501</v>
      </c>
      <c r="AE713" s="315"/>
      <c r="AF713" s="649"/>
      <c r="AG713" s="87" t="s">
        <v>482</v>
      </c>
      <c r="AH713" s="88"/>
      <c r="AI713" s="88"/>
      <c r="AJ713" s="88"/>
      <c r="AK713" s="88"/>
      <c r="AL713" s="88"/>
      <c r="AM713" s="88"/>
      <c r="AN713" s="88"/>
      <c r="AO713" s="88"/>
      <c r="AP713" s="88"/>
      <c r="AQ713" s="88"/>
      <c r="AR713" s="88"/>
      <c r="AS713" s="88"/>
      <c r="AT713" s="88"/>
      <c r="AU713" s="88"/>
      <c r="AV713" s="88"/>
      <c r="AW713" s="88"/>
      <c r="AX713" s="89"/>
    </row>
    <row r="714" spans="1:50" ht="49.5" customHeight="1" x14ac:dyDescent="0.2">
      <c r="A714" s="631"/>
      <c r="B714" s="632"/>
      <c r="C714" s="633" t="s">
        <v>366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479</v>
      </c>
      <c r="AE714" s="794"/>
      <c r="AF714" s="795"/>
      <c r="AG714" s="722" t="s">
        <v>504</v>
      </c>
      <c r="AH714" s="723"/>
      <c r="AI714" s="723"/>
      <c r="AJ714" s="723"/>
      <c r="AK714" s="723"/>
      <c r="AL714" s="723"/>
      <c r="AM714" s="723"/>
      <c r="AN714" s="723"/>
      <c r="AO714" s="723"/>
      <c r="AP714" s="723"/>
      <c r="AQ714" s="723"/>
      <c r="AR714" s="723"/>
      <c r="AS714" s="723"/>
      <c r="AT714" s="723"/>
      <c r="AU714" s="723"/>
      <c r="AV714" s="723"/>
      <c r="AW714" s="723"/>
      <c r="AX714" s="724"/>
    </row>
    <row r="715" spans="1:50" ht="37.5" customHeight="1" x14ac:dyDescent="0.2">
      <c r="A715" s="626" t="s">
        <v>39</v>
      </c>
      <c r="B715" s="770"/>
      <c r="C715" s="771" t="s">
        <v>367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479</v>
      </c>
      <c r="AE715" s="591"/>
      <c r="AF715" s="642"/>
      <c r="AG715" s="728" t="s">
        <v>546</v>
      </c>
      <c r="AH715" s="729"/>
      <c r="AI715" s="729"/>
      <c r="AJ715" s="729"/>
      <c r="AK715" s="729"/>
      <c r="AL715" s="729"/>
      <c r="AM715" s="729"/>
      <c r="AN715" s="729"/>
      <c r="AO715" s="729"/>
      <c r="AP715" s="729"/>
      <c r="AQ715" s="729"/>
      <c r="AR715" s="729"/>
      <c r="AS715" s="729"/>
      <c r="AT715" s="729"/>
      <c r="AU715" s="729"/>
      <c r="AV715" s="729"/>
      <c r="AW715" s="729"/>
      <c r="AX715" s="730"/>
    </row>
    <row r="716" spans="1:50" ht="58"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7" t="s">
        <v>545</v>
      </c>
      <c r="AH716" s="88"/>
      <c r="AI716" s="88"/>
      <c r="AJ716" s="88"/>
      <c r="AK716" s="88"/>
      <c r="AL716" s="88"/>
      <c r="AM716" s="88"/>
      <c r="AN716" s="88"/>
      <c r="AO716" s="88"/>
      <c r="AP716" s="88"/>
      <c r="AQ716" s="88"/>
      <c r="AR716" s="88"/>
      <c r="AS716" s="88"/>
      <c r="AT716" s="88"/>
      <c r="AU716" s="88"/>
      <c r="AV716" s="88"/>
      <c r="AW716" s="88"/>
      <c r="AX716" s="89"/>
    </row>
    <row r="717" spans="1:50" ht="37.5"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479</v>
      </c>
      <c r="AE717" s="315"/>
      <c r="AF717" s="315"/>
      <c r="AG717" s="87" t="s">
        <v>548</v>
      </c>
      <c r="AH717" s="88"/>
      <c r="AI717" s="88"/>
      <c r="AJ717" s="88"/>
      <c r="AK717" s="88"/>
      <c r="AL717" s="88"/>
      <c r="AM717" s="88"/>
      <c r="AN717" s="88"/>
      <c r="AO717" s="88"/>
      <c r="AP717" s="88"/>
      <c r="AQ717" s="88"/>
      <c r="AR717" s="88"/>
      <c r="AS717" s="88"/>
      <c r="AT717" s="88"/>
      <c r="AU717" s="88"/>
      <c r="AV717" s="88"/>
      <c r="AW717" s="88"/>
      <c r="AX717" s="89"/>
    </row>
    <row r="718" spans="1:50" ht="89.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479</v>
      </c>
      <c r="AE718" s="315"/>
      <c r="AF718" s="315"/>
      <c r="AG718" s="113" t="s">
        <v>547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501</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4"/>
      <c r="B720" s="765"/>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83" customHeight="1" x14ac:dyDescent="0.2">
      <c r="A726" s="626" t="s">
        <v>47</v>
      </c>
      <c r="B726" s="788"/>
      <c r="C726" s="801" t="s">
        <v>52</v>
      </c>
      <c r="D726" s="823"/>
      <c r="E726" s="823"/>
      <c r="F726" s="824"/>
      <c r="G726" s="560" t="s">
        <v>520</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78" customHeight="1" thickBot="1" x14ac:dyDescent="0.25">
      <c r="A727" s="789"/>
      <c r="B727" s="790"/>
      <c r="C727" s="734" t="s">
        <v>56</v>
      </c>
      <c r="D727" s="735"/>
      <c r="E727" s="735"/>
      <c r="F727" s="736"/>
      <c r="G727" s="558" t="s">
        <v>537</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28.5" customHeight="1" thickBot="1" x14ac:dyDescent="0.25">
      <c r="A729" s="620" t="s">
        <v>505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3" customHeight="1" thickBot="1" x14ac:dyDescent="0.25">
      <c r="A731" s="785" t="s">
        <v>256</v>
      </c>
      <c r="B731" s="786"/>
      <c r="C731" s="786"/>
      <c r="D731" s="786"/>
      <c r="E731" s="787"/>
      <c r="F731" s="715" t="s">
        <v>558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54.5" customHeight="1" thickBot="1" x14ac:dyDescent="0.25">
      <c r="A733" s="659" t="s">
        <v>256</v>
      </c>
      <c r="B733" s="660"/>
      <c r="C733" s="660"/>
      <c r="D733" s="660"/>
      <c r="E733" s="661"/>
      <c r="F733" s="623" t="s">
        <v>559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78.75" customHeight="1" thickBot="1" x14ac:dyDescent="0.25">
      <c r="A735" s="776" t="s">
        <v>554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80" t="s">
        <v>464</v>
      </c>
      <c r="B737" s="196"/>
      <c r="C737" s="196"/>
      <c r="D737" s="197"/>
      <c r="E737" s="979"/>
      <c r="F737" s="979"/>
      <c r="G737" s="979"/>
      <c r="H737" s="979"/>
      <c r="I737" s="979"/>
      <c r="J737" s="979"/>
      <c r="K737" s="979"/>
      <c r="L737" s="979"/>
      <c r="M737" s="979"/>
      <c r="N737" s="351" t="s">
        <v>457</v>
      </c>
      <c r="O737" s="351"/>
      <c r="P737" s="351"/>
      <c r="Q737" s="351"/>
      <c r="R737" s="979"/>
      <c r="S737" s="979"/>
      <c r="T737" s="979"/>
      <c r="U737" s="979"/>
      <c r="V737" s="979"/>
      <c r="W737" s="979"/>
      <c r="X737" s="979"/>
      <c r="Y737" s="979"/>
      <c r="Z737" s="979"/>
      <c r="AA737" s="351" t="s">
        <v>456</v>
      </c>
      <c r="AB737" s="351"/>
      <c r="AC737" s="351"/>
      <c r="AD737" s="351"/>
      <c r="AE737" s="979"/>
      <c r="AF737" s="979"/>
      <c r="AG737" s="979"/>
      <c r="AH737" s="979"/>
      <c r="AI737" s="979"/>
      <c r="AJ737" s="979"/>
      <c r="AK737" s="979"/>
      <c r="AL737" s="979"/>
      <c r="AM737" s="979"/>
      <c r="AN737" s="351" t="s">
        <v>455</v>
      </c>
      <c r="AO737" s="351"/>
      <c r="AP737" s="351"/>
      <c r="AQ737" s="351"/>
      <c r="AR737" s="971"/>
      <c r="AS737" s="972"/>
      <c r="AT737" s="972"/>
      <c r="AU737" s="972"/>
      <c r="AV737" s="972"/>
      <c r="AW737" s="972"/>
      <c r="AX737" s="973"/>
      <c r="AY737" s="75"/>
      <c r="AZ737" s="75"/>
    </row>
    <row r="738" spans="1:52" ht="24.75" customHeight="1" x14ac:dyDescent="0.2">
      <c r="A738" s="980" t="s">
        <v>454</v>
      </c>
      <c r="B738" s="196"/>
      <c r="C738" s="196"/>
      <c r="D738" s="197"/>
      <c r="E738" s="979"/>
      <c r="F738" s="979"/>
      <c r="G738" s="979"/>
      <c r="H738" s="979"/>
      <c r="I738" s="979"/>
      <c r="J738" s="979"/>
      <c r="K738" s="979"/>
      <c r="L738" s="979"/>
      <c r="M738" s="979"/>
      <c r="N738" s="351" t="s">
        <v>453</v>
      </c>
      <c r="O738" s="351"/>
      <c r="P738" s="351"/>
      <c r="Q738" s="351"/>
      <c r="R738" s="979" t="s">
        <v>506</v>
      </c>
      <c r="S738" s="979"/>
      <c r="T738" s="979"/>
      <c r="U738" s="979"/>
      <c r="V738" s="979"/>
      <c r="W738" s="979"/>
      <c r="X738" s="979"/>
      <c r="Y738" s="979"/>
      <c r="Z738" s="979"/>
      <c r="AA738" s="351" t="s">
        <v>452</v>
      </c>
      <c r="AB738" s="351"/>
      <c r="AC738" s="351"/>
      <c r="AD738" s="351"/>
      <c r="AE738" s="979" t="s">
        <v>507</v>
      </c>
      <c r="AF738" s="979"/>
      <c r="AG738" s="979"/>
      <c r="AH738" s="979"/>
      <c r="AI738" s="979"/>
      <c r="AJ738" s="979"/>
      <c r="AK738" s="979"/>
      <c r="AL738" s="979"/>
      <c r="AM738" s="979"/>
      <c r="AN738" s="351" t="s">
        <v>448</v>
      </c>
      <c r="AO738" s="351"/>
      <c r="AP738" s="351"/>
      <c r="AQ738" s="351"/>
      <c r="AR738" s="971" t="s">
        <v>531</v>
      </c>
      <c r="AS738" s="972"/>
      <c r="AT738" s="972"/>
      <c r="AU738" s="972"/>
      <c r="AV738" s="972"/>
      <c r="AW738" s="972"/>
      <c r="AX738" s="973"/>
    </row>
    <row r="739" spans="1:52" ht="24.75" customHeight="1" thickBot="1" x14ac:dyDescent="0.25">
      <c r="A739" s="981" t="s">
        <v>444</v>
      </c>
      <c r="B739" s="982"/>
      <c r="C739" s="982"/>
      <c r="D739" s="983"/>
      <c r="E739" s="984" t="s">
        <v>510</v>
      </c>
      <c r="F739" s="974"/>
      <c r="G739" s="974"/>
      <c r="H739" s="79" t="str">
        <f>IF(E739="", "", "(")</f>
        <v>(</v>
      </c>
      <c r="I739" s="974"/>
      <c r="J739" s="974"/>
      <c r="K739" s="79" t="str">
        <f>IF(OR(I739="　", I739=""), "", "-")</f>
        <v/>
      </c>
      <c r="L739" s="975">
        <v>16</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4" customHeight="1" x14ac:dyDescent="0.2">
      <c r="A740" s="600" t="s">
        <v>424</v>
      </c>
      <c r="B740" s="601"/>
      <c r="C740" s="601"/>
      <c r="D740" s="601"/>
      <c r="E740" s="601"/>
      <c r="F740" s="60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thickBot="1" x14ac:dyDescent="0.2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426</v>
      </c>
      <c r="B779" s="615"/>
      <c r="C779" s="615"/>
      <c r="D779" s="615"/>
      <c r="E779" s="615"/>
      <c r="F779" s="616"/>
      <c r="G779" s="581" t="s">
        <v>515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517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511</v>
      </c>
      <c r="H781" s="657"/>
      <c r="I781" s="657"/>
      <c r="J781" s="657"/>
      <c r="K781" s="658"/>
      <c r="L781" s="650" t="s">
        <v>512</v>
      </c>
      <c r="M781" s="651"/>
      <c r="N781" s="651"/>
      <c r="O781" s="651"/>
      <c r="P781" s="651"/>
      <c r="Q781" s="651"/>
      <c r="R781" s="651"/>
      <c r="S781" s="651"/>
      <c r="T781" s="651"/>
      <c r="U781" s="651"/>
      <c r="V781" s="651"/>
      <c r="W781" s="651"/>
      <c r="X781" s="652"/>
      <c r="Y781" s="374">
        <v>26.1</v>
      </c>
      <c r="Z781" s="375"/>
      <c r="AA781" s="375"/>
      <c r="AB781" s="791"/>
      <c r="AC781" s="656" t="s">
        <v>511</v>
      </c>
      <c r="AD781" s="657"/>
      <c r="AE781" s="657"/>
      <c r="AF781" s="657"/>
      <c r="AG781" s="658"/>
      <c r="AH781" s="650" t="s">
        <v>513</v>
      </c>
      <c r="AI781" s="651"/>
      <c r="AJ781" s="651"/>
      <c r="AK781" s="651"/>
      <c r="AL781" s="651"/>
      <c r="AM781" s="651"/>
      <c r="AN781" s="651"/>
      <c r="AO781" s="651"/>
      <c r="AP781" s="651"/>
      <c r="AQ781" s="651"/>
      <c r="AR781" s="651"/>
      <c r="AS781" s="651"/>
      <c r="AT781" s="652"/>
      <c r="AU781" s="374">
        <v>9.9</v>
      </c>
      <c r="AV781" s="375"/>
      <c r="AW781" s="375"/>
      <c r="AX781" s="376"/>
    </row>
    <row r="782" spans="1:50" ht="24.75" hidden="1" customHeight="1" x14ac:dyDescent="0.2">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26.1</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9.9</v>
      </c>
      <c r="AV791" s="818"/>
      <c r="AW791" s="818"/>
      <c r="AX791" s="820"/>
    </row>
    <row r="792" spans="1:50" ht="24.75" customHeight="1" x14ac:dyDescent="0.2">
      <c r="A792" s="617"/>
      <c r="B792" s="618"/>
      <c r="C792" s="618"/>
      <c r="D792" s="618"/>
      <c r="E792" s="618"/>
      <c r="F792" s="619"/>
      <c r="G792" s="581" t="s">
        <v>539</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2">
      <c r="A794" s="617"/>
      <c r="B794" s="618"/>
      <c r="C794" s="618"/>
      <c r="D794" s="618"/>
      <c r="E794" s="618"/>
      <c r="F794" s="619"/>
      <c r="G794" s="656"/>
      <c r="H794" s="657"/>
      <c r="I794" s="657"/>
      <c r="J794" s="657"/>
      <c r="K794" s="658"/>
      <c r="L794" s="650" t="s">
        <v>514</v>
      </c>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5">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387</v>
      </c>
      <c r="AM831" s="267"/>
      <c r="AN831" s="267"/>
      <c r="AO831" s="68" t="s">
        <v>385</v>
      </c>
      <c r="AP831" s="21"/>
      <c r="AQ831" s="21"/>
      <c r="AR831" s="21"/>
      <c r="AS831" s="21"/>
      <c r="AT831" s="21"/>
      <c r="AU831" s="21"/>
      <c r="AV831" s="21"/>
      <c r="AW831" s="21"/>
      <c r="AX831" s="22"/>
    </row>
    <row r="832" spans="1:50" ht="16"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47" t="s">
        <v>535</v>
      </c>
      <c r="D837" s="333"/>
      <c r="E837" s="333"/>
      <c r="F837" s="333"/>
      <c r="G837" s="333"/>
      <c r="H837" s="333"/>
      <c r="I837" s="333"/>
      <c r="J837" s="334">
        <v>1010001143390</v>
      </c>
      <c r="K837" s="335"/>
      <c r="L837" s="335"/>
      <c r="M837" s="335"/>
      <c r="N837" s="335"/>
      <c r="O837" s="335"/>
      <c r="P837" s="348" t="s">
        <v>516</v>
      </c>
      <c r="Q837" s="336"/>
      <c r="R837" s="336"/>
      <c r="S837" s="336"/>
      <c r="T837" s="336"/>
      <c r="U837" s="336"/>
      <c r="V837" s="336"/>
      <c r="W837" s="336"/>
      <c r="X837" s="336"/>
      <c r="Y837" s="337">
        <v>26.1</v>
      </c>
      <c r="Z837" s="338"/>
      <c r="AA837" s="338"/>
      <c r="AB837" s="339"/>
      <c r="AC837" s="349" t="s">
        <v>416</v>
      </c>
      <c r="AD837" s="357"/>
      <c r="AE837" s="357"/>
      <c r="AF837" s="357"/>
      <c r="AG837" s="357"/>
      <c r="AH837" s="358">
        <v>1</v>
      </c>
      <c r="AI837" s="359"/>
      <c r="AJ837" s="359"/>
      <c r="AK837" s="359"/>
      <c r="AL837" s="343" t="s">
        <v>521</v>
      </c>
      <c r="AM837" s="344"/>
      <c r="AN837" s="344"/>
      <c r="AO837" s="345"/>
      <c r="AP837" s="346" t="s">
        <v>522</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14"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536</v>
      </c>
      <c r="D870" s="333"/>
      <c r="E870" s="333"/>
      <c r="F870" s="333"/>
      <c r="G870" s="333"/>
      <c r="H870" s="333"/>
      <c r="I870" s="333"/>
      <c r="J870" s="334">
        <v>8010005011876</v>
      </c>
      <c r="K870" s="335"/>
      <c r="L870" s="335"/>
      <c r="M870" s="335"/>
      <c r="N870" s="335"/>
      <c r="O870" s="335"/>
      <c r="P870" s="348" t="s">
        <v>518</v>
      </c>
      <c r="Q870" s="336"/>
      <c r="R870" s="336"/>
      <c r="S870" s="336"/>
      <c r="T870" s="336"/>
      <c r="U870" s="336"/>
      <c r="V870" s="336"/>
      <c r="W870" s="336"/>
      <c r="X870" s="336"/>
      <c r="Y870" s="337">
        <v>9.9</v>
      </c>
      <c r="Z870" s="338"/>
      <c r="AA870" s="338"/>
      <c r="AB870" s="339"/>
      <c r="AC870" s="349" t="s">
        <v>413</v>
      </c>
      <c r="AD870" s="357"/>
      <c r="AE870" s="357"/>
      <c r="AF870" s="357"/>
      <c r="AG870" s="357"/>
      <c r="AH870" s="358">
        <v>3</v>
      </c>
      <c r="AI870" s="359"/>
      <c r="AJ870" s="359"/>
      <c r="AK870" s="359"/>
      <c r="AL870" s="343" t="s">
        <v>521</v>
      </c>
      <c r="AM870" s="344"/>
      <c r="AN870" s="344"/>
      <c r="AO870" s="345"/>
      <c r="AP870" s="346" t="s">
        <v>521</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14.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540</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532</v>
      </c>
      <c r="D903" s="333"/>
      <c r="E903" s="333"/>
      <c r="F903" s="333"/>
      <c r="G903" s="333"/>
      <c r="H903" s="333"/>
      <c r="I903" s="333"/>
      <c r="J903" s="334">
        <v>7010001130664</v>
      </c>
      <c r="K903" s="335"/>
      <c r="L903" s="335"/>
      <c r="M903" s="335"/>
      <c r="N903" s="335"/>
      <c r="O903" s="335"/>
      <c r="P903" s="348" t="s">
        <v>534</v>
      </c>
      <c r="Q903" s="336"/>
      <c r="R903" s="336"/>
      <c r="S903" s="336"/>
      <c r="T903" s="336"/>
      <c r="U903" s="336"/>
      <c r="V903" s="336"/>
      <c r="W903" s="336"/>
      <c r="X903" s="336"/>
      <c r="Y903" s="337">
        <v>0.9</v>
      </c>
      <c r="Z903" s="338"/>
      <c r="AA903" s="338"/>
      <c r="AB903" s="339"/>
      <c r="AC903" s="349" t="s">
        <v>418</v>
      </c>
      <c r="AD903" s="357"/>
      <c r="AE903" s="357"/>
      <c r="AF903" s="357"/>
      <c r="AG903" s="357"/>
      <c r="AH903" s="358" t="s">
        <v>521</v>
      </c>
      <c r="AI903" s="359"/>
      <c r="AJ903" s="359"/>
      <c r="AK903" s="359"/>
      <c r="AL903" s="343" t="s">
        <v>521</v>
      </c>
      <c r="AM903" s="344"/>
      <c r="AN903" s="344"/>
      <c r="AO903" s="345"/>
      <c r="AP903" s="346" t="s">
        <v>521</v>
      </c>
      <c r="AQ903" s="346"/>
      <c r="AR903" s="346"/>
      <c r="AS903" s="346"/>
      <c r="AT903" s="346"/>
      <c r="AU903" s="346"/>
      <c r="AV903" s="346"/>
      <c r="AW903" s="346"/>
      <c r="AX903" s="346"/>
    </row>
    <row r="904" spans="1:50" ht="30" customHeight="1" x14ac:dyDescent="0.2">
      <c r="A904" s="362">
        <v>2</v>
      </c>
      <c r="B904" s="362">
        <v>1</v>
      </c>
      <c r="C904" s="347" t="s">
        <v>533</v>
      </c>
      <c r="D904" s="333"/>
      <c r="E904" s="333"/>
      <c r="F904" s="333"/>
      <c r="G904" s="333"/>
      <c r="H904" s="333"/>
      <c r="I904" s="333"/>
      <c r="J904" s="334">
        <v>7010001134137</v>
      </c>
      <c r="K904" s="335"/>
      <c r="L904" s="335"/>
      <c r="M904" s="335"/>
      <c r="N904" s="335"/>
      <c r="O904" s="335"/>
      <c r="P904" s="348" t="s">
        <v>534</v>
      </c>
      <c r="Q904" s="336"/>
      <c r="R904" s="336"/>
      <c r="S904" s="336"/>
      <c r="T904" s="336"/>
      <c r="U904" s="336"/>
      <c r="V904" s="336"/>
      <c r="W904" s="336"/>
      <c r="X904" s="336"/>
      <c r="Y904" s="337">
        <v>0.6</v>
      </c>
      <c r="Z904" s="338"/>
      <c r="AA904" s="338"/>
      <c r="AB904" s="339"/>
      <c r="AC904" s="349" t="s">
        <v>418</v>
      </c>
      <c r="AD904" s="357"/>
      <c r="AE904" s="357"/>
      <c r="AF904" s="357"/>
      <c r="AG904" s="357"/>
      <c r="AH904" s="358" t="s">
        <v>521</v>
      </c>
      <c r="AI904" s="359"/>
      <c r="AJ904" s="359"/>
      <c r="AK904" s="359"/>
      <c r="AL904" s="343" t="s">
        <v>521</v>
      </c>
      <c r="AM904" s="344"/>
      <c r="AN904" s="344"/>
      <c r="AO904" s="345"/>
      <c r="AP904" s="346" t="s">
        <v>521</v>
      </c>
      <c r="AQ904" s="346"/>
      <c r="AR904" s="346"/>
      <c r="AS904" s="346"/>
      <c r="AT904" s="346"/>
      <c r="AU904" s="346"/>
      <c r="AV904" s="346"/>
      <c r="AW904" s="346"/>
      <c r="AX904" s="346"/>
    </row>
    <row r="905" spans="1:50" ht="30" customHeight="1" x14ac:dyDescent="0.2">
      <c r="A905" s="362">
        <v>3</v>
      </c>
      <c r="B905" s="362">
        <v>1</v>
      </c>
      <c r="C905" s="347" t="s">
        <v>519</v>
      </c>
      <c r="D905" s="333"/>
      <c r="E905" s="333"/>
      <c r="F905" s="333"/>
      <c r="G905" s="333"/>
      <c r="H905" s="333"/>
      <c r="I905" s="333"/>
      <c r="J905" s="334">
        <v>7010005022809</v>
      </c>
      <c r="K905" s="335"/>
      <c r="L905" s="335"/>
      <c r="M905" s="335"/>
      <c r="N905" s="335"/>
      <c r="O905" s="335"/>
      <c r="P905" s="348" t="s">
        <v>534</v>
      </c>
      <c r="Q905" s="336"/>
      <c r="R905" s="336"/>
      <c r="S905" s="336"/>
      <c r="T905" s="336"/>
      <c r="U905" s="336"/>
      <c r="V905" s="336"/>
      <c r="W905" s="336"/>
      <c r="X905" s="336"/>
      <c r="Y905" s="337">
        <v>0</v>
      </c>
      <c r="Z905" s="338"/>
      <c r="AA905" s="338"/>
      <c r="AB905" s="339"/>
      <c r="AC905" s="349" t="s">
        <v>419</v>
      </c>
      <c r="AD905" s="349"/>
      <c r="AE905" s="349"/>
      <c r="AF905" s="349"/>
      <c r="AG905" s="349"/>
      <c r="AH905" s="341" t="s">
        <v>521</v>
      </c>
      <c r="AI905" s="342"/>
      <c r="AJ905" s="342"/>
      <c r="AK905" s="342"/>
      <c r="AL905" s="343" t="s">
        <v>521</v>
      </c>
      <c r="AM905" s="344"/>
      <c r="AN905" s="344"/>
      <c r="AO905" s="345"/>
      <c r="AP905" s="346" t="s">
        <v>521</v>
      </c>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Q116">
    <cfRule type="expression" dxfId="1901" priority="13173">
      <formula>IF(RIGHT(TEXT(AQ116,"0.#"),1)=".",FALSE,TRUE)</formula>
    </cfRule>
    <cfRule type="expression" dxfId="1900" priority="13174">
      <formula>IF(RIGHT(TEXT(AQ116,"0.#"),1)=".",TRUE,FALSE)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M117">
    <cfRule type="expression" dxfId="1897" priority="13167">
      <formula>IF(RIGHT(TEXT(AM117,"0.#"),1)=".",FALSE,TRUE)</formula>
    </cfRule>
    <cfRule type="expression" dxfId="1896" priority="13168">
      <formula>IF(RIGHT(TEXT(AM117,"0.#"),1)=".",TRUE,FALSE)</formula>
    </cfRule>
  </conditionalFormatting>
  <conditionalFormatting sqref="AQ117">
    <cfRule type="expression" dxfId="1895" priority="13161">
      <formula>IF(RIGHT(TEXT(AQ117,"0.#"),1)=".",FALSE,TRUE)</formula>
    </cfRule>
    <cfRule type="expression" dxfId="1894" priority="13162">
      <formula>IF(RIGHT(TEXT(AQ117,"0.#"),1)=".",TRUE,FALSE)</formula>
    </cfRule>
  </conditionalFormatting>
  <conditionalFormatting sqref="AQ119">
    <cfRule type="expression" dxfId="1893" priority="13159">
      <formula>IF(RIGHT(TEXT(AQ119,"0.#"),1)=".",FALSE,TRUE)</formula>
    </cfRule>
    <cfRule type="expression" dxfId="1892" priority="13160">
      <formula>IF(RIGHT(TEXT(AQ119,"0.#"),1)=".",TRUE,FALSE)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M134:AM135 AQ134:AQ135 AU134:AU135">
    <cfRule type="expression" dxfId="1845" priority="13073">
      <formula>IF(RIGHT(TEXT(AM134,"0.#"),1)=".",FALSE,TRUE)</formula>
    </cfRule>
    <cfRule type="expression" dxfId="1844" priority="13074">
      <formula>IF(RIGHT(TEXT(AM134,"0.#"),1)=".",TRUE,FALSE)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39:AO866">
    <cfRule type="expression" dxfId="1813" priority="6643">
      <formula>IF(AND(AL839&gt;=0, RIGHT(TEXT(AL839,"0.#"),1)&lt;&gt;"."),TRUE,FALSE)</formula>
    </cfRule>
    <cfRule type="expression" dxfId="1812" priority="6644">
      <formula>IF(AND(AL839&gt;=0, RIGHT(TEXT(AL839,"0.#"),1)="."),TRUE,FALSE)</formula>
    </cfRule>
    <cfRule type="expression" dxfId="1811" priority="6645">
      <formula>IF(AND(AL839&lt;0, RIGHT(TEXT(AL839,"0.#"),1)&lt;&gt;"."),TRUE,FALSE)</formula>
    </cfRule>
    <cfRule type="expression" dxfId="1810" priority="6646">
      <formula>IF(AND(AL839&lt;0, RIGHT(TEXT(AL839,"0.#"),1)="."),TRUE,FALSE)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M120">
    <cfRule type="expression" dxfId="1755" priority="2987">
      <formula>IF(RIGHT(TEXT(AM120,"0.#"),1)=".",FALSE,TRUE)</formula>
    </cfRule>
    <cfRule type="expression" dxfId="1754" priority="2988">
      <formula>IF(RIGHT(TEXT(AM120,"0.#"),1)=".",TRUE,FALSE)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E120">
    <cfRule type="expression" dxfId="3" priority="3">
      <formula>IF(RIGHT(TEXT(AE120,"0.#"),1)=".",FALSE,TRUE)</formula>
    </cfRule>
    <cfRule type="expression" dxfId="2" priority="4">
      <formula>IF(RIGHT(TEXT(AE120,"0.#"),1)=".",TRUE,FALSE)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4" min="1" max="49" man="1"/>
    <brk id="714" min="1" max="49" man="1"/>
    <brk id="739" min="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2" sqref="F2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2020-12-08T06:51:03Z</cp:lastPrinted>
  <dcterms:created xsi:type="dcterms:W3CDTF">2012-03-13T00:50:25Z</dcterms:created>
  <dcterms:modified xsi:type="dcterms:W3CDTF">2020-12-08T06:52:11Z</dcterms:modified>
</cp:coreProperties>
</file>