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松木天音(MATSUKIAmane)\Downloads\"/>
    </mc:Choice>
  </mc:AlternateContent>
  <xr:revisionPtr revIDLastSave="0" documentId="8_{6187E73D-F448-4091-B257-30283B4F6156}" xr6:coauthVersionLast="47" xr6:coauthVersionMax="47" xr10:uidLastSave="{00000000-0000-0000-0000-000000000000}"/>
  <bookViews>
    <workbookView xWindow="-110" yWindow="-110" windowWidth="19420" windowHeight="11500" tabRatio="656" xr2:uid="{BAA35414-712E-48F3-84BD-A2BDCFFD4E0A}"/>
  </bookViews>
  <sheets>
    <sheet name="（別紙１）" sheetId="19" r:id="rId1"/>
    <sheet name="（別紙２）" sheetId="20" r:id="rId2"/>
  </sheets>
  <definedNames>
    <definedName name="_xlnm._FilterDatabase" localSheetId="0" hidden="1">'（別紙１）'!$A$8:$O$11</definedName>
    <definedName name="_xlnm._FilterDatabase" localSheetId="1" hidden="1">'（別紙２）'!#REF!</definedName>
    <definedName name="_xlnm.Print_Area" localSheetId="0">'（別紙１）'!$B$1:$Q$17</definedName>
    <definedName name="_xlnm.Print_Area" localSheetId="1">'（別紙２）'!$B$1:$M$22</definedName>
    <definedName name="_xlnm.Print_Titles" localSheetId="0">'（別紙１）'!$3:$7</definedName>
    <definedName name="_xlnm.Print_Titles" localSheetId="1">'（別紙２）'!$3:$7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0" l="1"/>
  <c r="H12" i="20"/>
  <c r="E10" i="19" s="1"/>
  <c r="I10" i="19" s="1"/>
  <c r="G8" i="19"/>
  <c r="E9" i="19"/>
  <c r="L16" i="20"/>
  <c r="L15" i="20"/>
  <c r="J14" i="20"/>
  <c r="L14" i="20" s="1"/>
  <c r="G11" i="19"/>
  <c r="H14" i="20"/>
  <c r="E11" i="19" s="1"/>
  <c r="L13" i="20"/>
  <c r="J12" i="20"/>
  <c r="L12" i="20"/>
  <c r="L11" i="20"/>
  <c r="J10" i="20"/>
  <c r="G9" i="19" s="1"/>
  <c r="I9" i="19" s="1"/>
  <c r="L9" i="20"/>
  <c r="J8" i="20"/>
  <c r="H8" i="20"/>
  <c r="H18" i="20"/>
  <c r="M13" i="19"/>
  <c r="O13" i="19"/>
  <c r="K13" i="19"/>
  <c r="O11" i="19"/>
  <c r="O10" i="19"/>
  <c r="O9" i="19"/>
  <c r="O8" i="19"/>
  <c r="G10" i="19"/>
  <c r="J18" i="20"/>
  <c r="L18" i="20" s="1"/>
  <c r="E8" i="19"/>
  <c r="L8" i="20"/>
  <c r="I8" i="19"/>
  <c r="I11" i="19" l="1"/>
  <c r="E13" i="19"/>
  <c r="G13" i="19"/>
  <c r="I13" i="19" s="1"/>
  <c r="L10" i="20"/>
</calcChain>
</file>

<file path=xl/sharedStrings.xml><?xml version="1.0" encoding="utf-8"?>
<sst xmlns="http://schemas.openxmlformats.org/spreadsheetml/2006/main" count="54" uniqueCount="31">
  <si>
    <t>（単位：千円）</t>
    <rPh sb="1" eb="3">
      <t>タンイ</t>
    </rPh>
    <rPh sb="4" eb="6">
      <t>センエン</t>
    </rPh>
    <phoneticPr fontId="2"/>
  </si>
  <si>
    <t>一般会計</t>
    <rPh sb="0" eb="2">
      <t>イッパン</t>
    </rPh>
    <rPh sb="2" eb="4">
      <t>カイケイ</t>
    </rPh>
    <phoneticPr fontId="2"/>
  </si>
  <si>
    <t>特別会計</t>
    <rPh sb="0" eb="2">
      <t>トクベツ</t>
    </rPh>
    <rPh sb="2" eb="4">
      <t>カイケイ</t>
    </rPh>
    <phoneticPr fontId="2"/>
  </si>
  <si>
    <t>備考</t>
    <rPh sb="0" eb="2">
      <t>ビコウ</t>
    </rPh>
    <phoneticPr fontId="2"/>
  </si>
  <si>
    <t>比較増△減額</t>
    <rPh sb="0" eb="2">
      <t>ヒカク</t>
    </rPh>
    <rPh sb="2" eb="3">
      <t>ゾウ</t>
    </rPh>
    <rPh sb="4" eb="6">
      <t>ゲンガク</t>
    </rPh>
    <phoneticPr fontId="2"/>
  </si>
  <si>
    <t>（注）</t>
    <rPh sb="1" eb="2">
      <t>チュウ</t>
    </rPh>
    <phoneticPr fontId="2"/>
  </si>
  <si>
    <t>政策ごとの予算との対応について（個別表）　【一般会計】</t>
    <rPh sb="16" eb="18">
      <t>コベツ</t>
    </rPh>
    <rPh sb="18" eb="19">
      <t>オモテ</t>
    </rPh>
    <rPh sb="22" eb="24">
      <t>イッパン</t>
    </rPh>
    <rPh sb="24" eb="26">
      <t>カイケイ</t>
    </rPh>
    <phoneticPr fontId="2"/>
  </si>
  <si>
    <t>組織</t>
    <rPh sb="0" eb="2">
      <t>ソシキ</t>
    </rPh>
    <phoneticPr fontId="2"/>
  </si>
  <si>
    <t>項</t>
    <rPh sb="0" eb="1">
      <t>コウ</t>
    </rPh>
    <phoneticPr fontId="2"/>
  </si>
  <si>
    <t>事項</t>
    <rPh sb="0" eb="2">
      <t>ジコウ</t>
    </rPh>
    <phoneticPr fontId="2"/>
  </si>
  <si>
    <t>計</t>
    <rPh sb="0" eb="1">
      <t>ケイ</t>
    </rPh>
    <phoneticPr fontId="2"/>
  </si>
  <si>
    <t>政策ごとの予算との対応について（総括表）</t>
    <rPh sb="9" eb="11">
      <t>タイオウ</t>
    </rPh>
    <rPh sb="16" eb="18">
      <t>ソウカツ</t>
    </rPh>
    <rPh sb="18" eb="19">
      <t>オモテ</t>
    </rPh>
    <phoneticPr fontId="2"/>
  </si>
  <si>
    <t>（別紙１）</t>
    <rPh sb="1" eb="3">
      <t>ベッシ</t>
    </rPh>
    <phoneticPr fontId="2"/>
  </si>
  <si>
    <t>（別紙２）</t>
    <rPh sb="1" eb="3">
      <t>ベッシ</t>
    </rPh>
    <phoneticPr fontId="2"/>
  </si>
  <si>
    <t>政策体系</t>
    <rPh sb="0" eb="2">
      <t>セイサク</t>
    </rPh>
    <rPh sb="2" eb="4">
      <t>タイケイ</t>
    </rPh>
    <phoneticPr fontId="2"/>
  </si>
  <si>
    <t>５年度予算額</t>
    <rPh sb="1" eb="3">
      <t>ネンド</t>
    </rPh>
    <rPh sb="3" eb="5">
      <t>ヨサン</t>
    </rPh>
    <rPh sb="5" eb="6">
      <t>ガク</t>
    </rPh>
    <phoneticPr fontId="2"/>
  </si>
  <si>
    <t>１．政策評価の対象となる予算を掲記している。</t>
    <rPh sb="2" eb="4">
      <t>セイサク</t>
    </rPh>
    <rPh sb="4" eb="6">
      <t>ヒョウカ</t>
    </rPh>
    <rPh sb="7" eb="9">
      <t>タイショウ</t>
    </rPh>
    <rPh sb="12" eb="14">
      <t>ヨサン</t>
    </rPh>
    <rPh sb="15" eb="16">
      <t>ケイ</t>
    </rPh>
    <rPh sb="16" eb="17">
      <t>キ</t>
    </rPh>
    <phoneticPr fontId="2"/>
  </si>
  <si>
    <t>(所管）内閣府　（組織）金融庁</t>
    <phoneticPr fontId="2"/>
  </si>
  <si>
    <t>金融システムの安定と金融仲介機能の発揮</t>
    <phoneticPr fontId="2"/>
  </si>
  <si>
    <t>利用者の保護と利用者利便の向上</t>
    <phoneticPr fontId="2"/>
  </si>
  <si>
    <t>市場の公正性・透明性と市場の活力の向上</t>
    <phoneticPr fontId="2"/>
  </si>
  <si>
    <t>横断的施策</t>
    <phoneticPr fontId="2"/>
  </si>
  <si>
    <t>金融庁</t>
    <rPh sb="0" eb="3">
      <t>キンユウチョウ</t>
    </rPh>
    <phoneticPr fontId="2"/>
  </si>
  <si>
    <t>金融政策費</t>
    <rPh sb="0" eb="2">
      <t>キンユウ</t>
    </rPh>
    <rPh sb="2" eb="4">
      <t>セイサク</t>
    </rPh>
    <rPh sb="4" eb="5">
      <t>ヒ</t>
    </rPh>
    <phoneticPr fontId="2"/>
  </si>
  <si>
    <t>金融機能安定確保に必要な経費</t>
    <rPh sb="0" eb="2">
      <t>キンユウ</t>
    </rPh>
    <rPh sb="2" eb="4">
      <t>キノウ</t>
    </rPh>
    <rPh sb="4" eb="6">
      <t>アンテイ</t>
    </rPh>
    <rPh sb="6" eb="8">
      <t>カクホ</t>
    </rPh>
    <rPh sb="9" eb="11">
      <t>ヒツヨウ</t>
    </rPh>
    <rPh sb="12" eb="14">
      <t>ケイヒ</t>
    </rPh>
    <phoneticPr fontId="2"/>
  </si>
  <si>
    <t>金融サービス向上推進に必要な経費</t>
    <rPh sb="0" eb="2">
      <t>キンユウ</t>
    </rPh>
    <rPh sb="6" eb="8">
      <t>コウジョウ</t>
    </rPh>
    <rPh sb="8" eb="10">
      <t>スイシン</t>
    </rPh>
    <rPh sb="11" eb="13">
      <t>ヒツヨウ</t>
    </rPh>
    <rPh sb="14" eb="16">
      <t>ケイヒ</t>
    </rPh>
    <phoneticPr fontId="2"/>
  </si>
  <si>
    <t>金融市場整備推進に必要な経費</t>
    <rPh sb="0" eb="2">
      <t>キンユウ</t>
    </rPh>
    <rPh sb="2" eb="4">
      <t>シジョウ</t>
    </rPh>
    <rPh sb="4" eb="6">
      <t>セイビ</t>
    </rPh>
    <rPh sb="6" eb="8">
      <t>スイシン</t>
    </rPh>
    <rPh sb="9" eb="11">
      <t>ヒツヨウ</t>
    </rPh>
    <rPh sb="12" eb="14">
      <t>ケイヒ</t>
    </rPh>
    <phoneticPr fontId="2"/>
  </si>
  <si>
    <t>金融政策推進に必要な経費</t>
    <rPh sb="0" eb="2">
      <t>キンユウ</t>
    </rPh>
    <rPh sb="2" eb="4">
      <t>セイサク</t>
    </rPh>
    <rPh sb="4" eb="6">
      <t>スイシン</t>
    </rPh>
    <rPh sb="7" eb="9">
      <t>ヒツヨウ</t>
    </rPh>
    <rPh sb="10" eb="12">
      <t>ケイヒ</t>
    </rPh>
    <phoneticPr fontId="2"/>
  </si>
  <si>
    <t>経済協力に必要な経費</t>
    <rPh sb="0" eb="2">
      <t>ケイザイ</t>
    </rPh>
    <rPh sb="2" eb="4">
      <t>キョウリョク</t>
    </rPh>
    <rPh sb="5" eb="7">
      <t>ヒツヨウ</t>
    </rPh>
    <rPh sb="8" eb="10">
      <t>ケイヒ</t>
    </rPh>
    <phoneticPr fontId="2"/>
  </si>
  <si>
    <t>６年度予算額</t>
    <rPh sb="1" eb="3">
      <t>ネンド</t>
    </rPh>
    <rPh sb="3" eb="5">
      <t>ヨサン</t>
    </rPh>
    <rPh sb="5" eb="6">
      <t>ガク</t>
    </rPh>
    <phoneticPr fontId="2"/>
  </si>
  <si>
    <t>２．５年度予算額は、当初予算額である。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</si>
</sst>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7" formatCode="#,##0;&quot;△ &quot;#,##0"/>
    <numFmt numFmtId="179" formatCode="\(#,##0\)"/>
    <numFmt numFmtId="180" formatCode="&quot;〈&quot;#,##0&quot;〉&quot;"/>
    <numFmt numFmtId="181" formatCode="&quot;〈&quot;#,##0&quot;〉&quot;;[Red]&quot;〈&quot;&quot;△&quot;#,##0&quot;〉&quot;"/>
    <numFmt numFmtId="182" formatCode="&quot;（&quot;#,##0&quot;)&quot;;[Red]&quot;(&quot;&quot;△&quot;#,##0&quot;)&quot;"/>
    <numFmt numFmtId="183" formatCode="&quot;&quot;#,##0&quot;&quot;;[Red]&quot;&quot;&quot;△&quot;#,##0&quot;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38" fontId="1" fillId="0" borderId="0" xfId="1" applyAlignment="1">
      <alignment horizontal="right" vertical="center"/>
    </xf>
    <xf numFmtId="180" fontId="4" fillId="0" borderId="1" xfId="1" applyNumberFormat="1" applyFont="1" applyBorder="1" applyAlignment="1">
      <alignment horizontal="right" vertical="center"/>
    </xf>
    <xf numFmtId="38" fontId="0" fillId="0" borderId="0" xfId="0" applyNumberFormat="1">
      <alignment vertical="center"/>
    </xf>
    <xf numFmtId="179" fontId="0" fillId="0" borderId="0" xfId="0" applyNumberFormat="1">
      <alignment vertical="center"/>
    </xf>
    <xf numFmtId="180" fontId="4" fillId="0" borderId="1" xfId="1" applyNumberFormat="1" applyFont="1" applyFill="1" applyBorder="1" applyAlignment="1">
      <alignment horizontal="right" vertical="center"/>
    </xf>
    <xf numFmtId="182" fontId="0" fillId="0" borderId="0" xfId="0" applyNumberForma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83" fontId="4" fillId="0" borderId="2" xfId="0" applyNumberFormat="1" applyFont="1" applyBorder="1" applyAlignment="1">
      <alignment vertical="center" wrapText="1"/>
    </xf>
    <xf numFmtId="181" fontId="4" fillId="0" borderId="3" xfId="1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vertical="center" wrapText="1"/>
    </xf>
    <xf numFmtId="177" fontId="4" fillId="0" borderId="5" xfId="0" applyNumberFormat="1" applyFont="1" applyBorder="1" applyAlignment="1">
      <alignment vertical="center" wrapText="1"/>
    </xf>
    <xf numFmtId="177" fontId="4" fillId="0" borderId="6" xfId="0" applyNumberFormat="1" applyFont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7" xfId="0" applyFont="1" applyBorder="1">
      <alignment vertical="center"/>
    </xf>
    <xf numFmtId="0" fontId="0" fillId="0" borderId="8" xfId="0" applyFont="1" applyBorder="1" applyAlignment="1">
      <alignment vertical="center" wrapText="1"/>
    </xf>
    <xf numFmtId="177" fontId="0" fillId="0" borderId="5" xfId="0" applyNumberFormat="1" applyFont="1" applyBorder="1" applyAlignment="1">
      <alignment vertical="center" wrapText="1"/>
    </xf>
    <xf numFmtId="177" fontId="0" fillId="0" borderId="6" xfId="0" applyNumberFormat="1" applyFont="1" applyBorder="1" applyAlignment="1">
      <alignment vertical="center" wrapText="1"/>
    </xf>
    <xf numFmtId="38" fontId="0" fillId="0" borderId="1" xfId="1" applyFont="1" applyBorder="1" applyAlignment="1">
      <alignment horizontal="right" vertical="center"/>
    </xf>
    <xf numFmtId="0" fontId="0" fillId="0" borderId="9" xfId="0" applyFont="1" applyBorder="1">
      <alignment vertical="center"/>
    </xf>
    <xf numFmtId="38" fontId="0" fillId="0" borderId="9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0" fontId="0" fillId="0" borderId="0" xfId="0" applyFont="1">
      <alignment vertical="center"/>
    </xf>
    <xf numFmtId="38" fontId="0" fillId="0" borderId="0" xfId="1" applyFont="1" applyAlignment="1">
      <alignment horizontal="right" vertical="center"/>
    </xf>
    <xf numFmtId="0" fontId="0" fillId="0" borderId="0" xfId="0" applyFont="1" applyBorder="1">
      <alignment vertical="center"/>
    </xf>
    <xf numFmtId="180" fontId="0" fillId="0" borderId="12" xfId="1" applyNumberFormat="1" applyFont="1" applyBorder="1" applyAlignment="1">
      <alignment horizontal="right" vertical="center"/>
    </xf>
    <xf numFmtId="0" fontId="0" fillId="0" borderId="13" xfId="0" applyFont="1" applyBorder="1">
      <alignment vertical="center"/>
    </xf>
    <xf numFmtId="0" fontId="0" fillId="0" borderId="14" xfId="0" applyFont="1" applyBorder="1">
      <alignment vertical="center"/>
    </xf>
    <xf numFmtId="38" fontId="0" fillId="0" borderId="14" xfId="1" applyFont="1" applyBorder="1" applyAlignment="1">
      <alignment horizontal="right" vertical="center"/>
    </xf>
    <xf numFmtId="0" fontId="0" fillId="0" borderId="15" xfId="0" applyFont="1" applyBorder="1">
      <alignment vertical="center"/>
    </xf>
    <xf numFmtId="0" fontId="0" fillId="0" borderId="16" xfId="0" applyFont="1" applyBorder="1">
      <alignment vertical="center"/>
    </xf>
    <xf numFmtId="38" fontId="0" fillId="0" borderId="0" xfId="0" applyNumberFormat="1" applyFont="1">
      <alignment vertical="center"/>
    </xf>
    <xf numFmtId="0" fontId="0" fillId="0" borderId="17" xfId="0" applyFont="1" applyBorder="1">
      <alignment vertical="center"/>
    </xf>
    <xf numFmtId="0" fontId="0" fillId="0" borderId="2" xfId="0" applyFont="1" applyBorder="1">
      <alignment vertical="center"/>
    </xf>
    <xf numFmtId="179" fontId="0" fillId="0" borderId="0" xfId="0" applyNumberFormat="1" applyFont="1">
      <alignment vertical="center"/>
    </xf>
    <xf numFmtId="180" fontId="0" fillId="0" borderId="1" xfId="1" applyNumberFormat="1" applyFont="1" applyBorder="1" applyAlignment="1">
      <alignment horizontal="right" vertical="center" shrinkToFit="1"/>
    </xf>
    <xf numFmtId="0" fontId="0" fillId="0" borderId="18" xfId="0" applyFont="1" applyBorder="1">
      <alignment vertical="center"/>
    </xf>
    <xf numFmtId="0" fontId="0" fillId="0" borderId="17" xfId="0" applyFont="1" applyBorder="1" applyAlignment="1">
      <alignment vertical="center" wrapText="1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177" fontId="4" fillId="0" borderId="21" xfId="0" applyNumberFormat="1" applyFont="1" applyBorder="1">
      <alignment vertical="center"/>
    </xf>
    <xf numFmtId="183" fontId="4" fillId="0" borderId="19" xfId="0" applyNumberFormat="1" applyFont="1" applyBorder="1">
      <alignment vertical="center"/>
    </xf>
    <xf numFmtId="180" fontId="4" fillId="0" borderId="11" xfId="1" applyNumberFormat="1" applyFont="1" applyBorder="1" applyAlignment="1">
      <alignment horizontal="right" vertical="center"/>
    </xf>
    <xf numFmtId="0" fontId="0" fillId="0" borderId="16" xfId="0" applyFont="1" applyBorder="1" applyAlignment="1">
      <alignment vertical="center" wrapText="1"/>
    </xf>
    <xf numFmtId="177" fontId="4" fillId="0" borderId="18" xfId="0" applyNumberFormat="1" applyFont="1" applyBorder="1" applyAlignment="1">
      <alignment vertical="center" wrapText="1"/>
    </xf>
    <xf numFmtId="181" fontId="4" fillId="0" borderId="10" xfId="1" applyNumberFormat="1" applyFont="1" applyBorder="1" applyAlignment="1">
      <alignment horizontal="right" vertical="center"/>
    </xf>
    <xf numFmtId="183" fontId="4" fillId="0" borderId="8" xfId="0" applyNumberFormat="1" applyFont="1" applyBorder="1" applyAlignment="1">
      <alignment vertical="center" wrapText="1"/>
    </xf>
    <xf numFmtId="181" fontId="4" fillId="0" borderId="10" xfId="1" applyNumberFormat="1" applyFont="1" applyFill="1" applyBorder="1" applyAlignment="1">
      <alignment horizontal="right" vertical="center"/>
    </xf>
    <xf numFmtId="182" fontId="4" fillId="0" borderId="8" xfId="0" applyNumberFormat="1" applyFont="1" applyBorder="1" applyAlignment="1">
      <alignment vertical="center" wrapText="1"/>
    </xf>
    <xf numFmtId="177" fontId="4" fillId="0" borderId="22" xfId="0" applyNumberFormat="1" applyFont="1" applyBorder="1" applyAlignment="1">
      <alignment vertical="center" wrapText="1"/>
    </xf>
    <xf numFmtId="181" fontId="4" fillId="0" borderId="23" xfId="1" applyNumberFormat="1" applyFont="1" applyBorder="1" applyAlignment="1">
      <alignment horizontal="right" vertical="center"/>
    </xf>
    <xf numFmtId="177" fontId="4" fillId="0" borderId="24" xfId="0" applyNumberFormat="1" applyFont="1" applyBorder="1" applyAlignment="1">
      <alignment vertical="center" wrapText="1"/>
    </xf>
    <xf numFmtId="183" fontId="0" fillId="0" borderId="25" xfId="0" applyNumberFormat="1" applyFont="1" applyBorder="1" applyAlignment="1">
      <alignment vertical="center" wrapText="1"/>
    </xf>
    <xf numFmtId="177" fontId="0" fillId="0" borderId="26" xfId="0" applyNumberFormat="1" applyFont="1" applyBorder="1" applyAlignment="1">
      <alignment vertical="center" wrapText="1"/>
    </xf>
    <xf numFmtId="177" fontId="0" fillId="0" borderId="27" xfId="0" applyNumberFormat="1" applyFont="1" applyBorder="1" applyAlignment="1">
      <alignment vertical="center" wrapText="1"/>
    </xf>
    <xf numFmtId="177" fontId="0" fillId="0" borderId="28" xfId="0" applyNumberFormat="1" applyFont="1" applyBorder="1" applyAlignment="1">
      <alignment vertical="center" wrapText="1"/>
    </xf>
    <xf numFmtId="38" fontId="0" fillId="0" borderId="29" xfId="1" applyFont="1" applyBorder="1" applyAlignment="1">
      <alignment horizontal="right" vertical="center"/>
    </xf>
    <xf numFmtId="177" fontId="0" fillId="0" borderId="24" xfId="0" applyNumberFormat="1" applyFont="1" applyBorder="1" applyAlignment="1">
      <alignment vertical="center" wrapText="1"/>
    </xf>
    <xf numFmtId="177" fontId="4" fillId="0" borderId="21" xfId="2" applyNumberFormat="1" applyFont="1" applyBorder="1" applyAlignment="1">
      <alignment vertical="center" wrapText="1"/>
    </xf>
    <xf numFmtId="38" fontId="0" fillId="0" borderId="18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30" xfId="0" applyFont="1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32" xfId="0" applyFont="1" applyBorder="1" applyAlignment="1">
      <alignment vertical="center" wrapText="1"/>
    </xf>
    <xf numFmtId="0" fontId="0" fillId="0" borderId="21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30" xfId="0" applyFont="1" applyBorder="1" applyAlignment="1">
      <alignment horizontal="left" vertical="center" wrapText="1"/>
    </xf>
    <xf numFmtId="0" fontId="0" fillId="0" borderId="31" xfId="0" applyFont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 wrapText="1"/>
    </xf>
    <xf numFmtId="0" fontId="0" fillId="0" borderId="36" xfId="0" applyFont="1" applyBorder="1" applyAlignment="1">
      <alignment horizontal="left" vertical="center" wrapText="1"/>
    </xf>
    <xf numFmtId="0" fontId="0" fillId="0" borderId="1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38" fontId="0" fillId="0" borderId="30" xfId="1" applyFont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34" xfId="1" applyFont="1" applyBorder="1" applyAlignment="1">
      <alignment horizontal="center" vertical="center"/>
    </xf>
    <xf numFmtId="38" fontId="0" fillId="0" borderId="36" xfId="1" applyFont="1" applyBorder="1" applyAlignment="1">
      <alignment horizontal="center" vertical="center"/>
    </xf>
    <xf numFmtId="38" fontId="1" fillId="0" borderId="32" xfId="1" applyFont="1" applyBorder="1" applyAlignment="1">
      <alignment horizontal="center" vertical="center"/>
    </xf>
    <xf numFmtId="38" fontId="1" fillId="0" borderId="34" xfId="1" applyFont="1" applyBorder="1" applyAlignment="1">
      <alignment horizontal="center" vertical="center"/>
    </xf>
    <xf numFmtId="38" fontId="1" fillId="0" borderId="36" xfId="1" applyFont="1" applyBorder="1" applyAlignment="1">
      <alignment horizontal="center" vertical="center"/>
    </xf>
    <xf numFmtId="0" fontId="0" fillId="0" borderId="2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left" vertical="center" wrapText="1"/>
    </xf>
    <xf numFmtId="0" fontId="0" fillId="0" borderId="25" xfId="0" applyFont="1" applyBorder="1" applyAlignment="1">
      <alignment vertical="center"/>
    </xf>
  </cellXfs>
  <cellStyles count="3">
    <cellStyle name="桁区切り" xfId="1" builtinId="6"/>
    <cellStyle name="標準" xfId="0" builtinId="0"/>
    <cellStyle name="標準_190706 別紙2（経済産業省）" xfId="2" xr:uid="{92188DF6-DD23-4AD8-B49B-42637A5682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2C2D4-5C0E-4722-AA60-1A7AFC8D5D79}">
  <dimension ref="B1:R26"/>
  <sheetViews>
    <sheetView tabSelected="1" view="pageBreakPreview" zoomScaleNormal="100" zoomScaleSheetLayoutView="100" workbookViewId="0"/>
  </sheetViews>
  <sheetFormatPr defaultRowHeight="13" x14ac:dyDescent="0.2"/>
  <cols>
    <col min="1" max="3" width="3.08984375" customWidth="1"/>
    <col min="4" max="4" width="25.6328125" customWidth="1"/>
    <col min="5" max="5" width="16.6328125" customWidth="1"/>
    <col min="6" max="6" width="7" style="2" customWidth="1"/>
    <col min="7" max="7" width="16.6328125" style="2" customWidth="1"/>
    <col min="8" max="8" width="7" style="2" customWidth="1"/>
    <col min="9" max="9" width="19.6328125" style="2" customWidth="1"/>
    <col min="10" max="10" width="7" style="2" customWidth="1"/>
    <col min="11" max="11" width="16.6328125" customWidth="1"/>
    <col min="12" max="12" width="7" style="2" customWidth="1"/>
    <col min="13" max="13" width="16.6328125" style="2" customWidth="1"/>
    <col min="14" max="14" width="7" style="2" customWidth="1"/>
    <col min="15" max="15" width="19.6328125" style="2" customWidth="1"/>
    <col min="16" max="16" width="7" style="2" customWidth="1"/>
    <col min="17" max="17" width="18.6328125" customWidth="1"/>
    <col min="18" max="18" width="13" bestFit="1" customWidth="1"/>
  </cols>
  <sheetData>
    <row r="1" spans="2:18" ht="21" x14ac:dyDescent="0.2">
      <c r="B1" s="15" t="s">
        <v>12</v>
      </c>
    </row>
    <row r="2" spans="2:18" ht="20.25" customHeight="1" x14ac:dyDescent="0.2"/>
    <row r="3" spans="2:18" ht="28" x14ac:dyDescent="0.2">
      <c r="B3" s="1" t="s">
        <v>11</v>
      </c>
    </row>
    <row r="4" spans="2:18" ht="21" customHeight="1" x14ac:dyDescent="0.2">
      <c r="B4" s="25"/>
      <c r="C4" s="25"/>
      <c r="D4" s="25"/>
      <c r="E4" s="25"/>
      <c r="F4" s="26"/>
      <c r="G4" s="26"/>
      <c r="H4" s="26"/>
      <c r="I4" s="26"/>
      <c r="J4" s="26"/>
      <c r="K4" s="25"/>
      <c r="L4" s="26"/>
      <c r="M4" s="26"/>
      <c r="N4" s="26"/>
      <c r="O4" s="26"/>
      <c r="P4" s="26"/>
      <c r="Q4" s="25"/>
    </row>
    <row r="5" spans="2:18" x14ac:dyDescent="0.2">
      <c r="B5" s="25" t="s">
        <v>17</v>
      </c>
      <c r="C5" s="25"/>
      <c r="D5" s="25"/>
      <c r="E5" s="25"/>
      <c r="F5" s="26"/>
      <c r="G5" s="26"/>
      <c r="H5" s="26"/>
      <c r="I5" s="26"/>
      <c r="J5" s="26"/>
      <c r="K5" s="25"/>
      <c r="L5" s="26"/>
      <c r="M5" s="26"/>
      <c r="N5" s="26"/>
      <c r="O5" s="26"/>
      <c r="P5" s="26"/>
      <c r="Q5" s="26" t="s">
        <v>0</v>
      </c>
    </row>
    <row r="6" spans="2:18" ht="15.75" customHeight="1" x14ac:dyDescent="0.2">
      <c r="B6" s="67" t="s">
        <v>14</v>
      </c>
      <c r="C6" s="68"/>
      <c r="D6" s="69"/>
      <c r="E6" s="73" t="s">
        <v>1</v>
      </c>
      <c r="F6" s="74"/>
      <c r="G6" s="74"/>
      <c r="H6" s="74"/>
      <c r="I6" s="74"/>
      <c r="J6" s="75"/>
      <c r="K6" s="73" t="s">
        <v>2</v>
      </c>
      <c r="L6" s="74"/>
      <c r="M6" s="74"/>
      <c r="N6" s="74"/>
      <c r="O6" s="74"/>
      <c r="P6" s="75"/>
      <c r="Q6" s="65" t="s">
        <v>3</v>
      </c>
    </row>
    <row r="7" spans="2:18" ht="15.75" customHeight="1" x14ac:dyDescent="0.2">
      <c r="B7" s="70"/>
      <c r="C7" s="71"/>
      <c r="D7" s="72"/>
      <c r="E7" s="63" t="s">
        <v>15</v>
      </c>
      <c r="F7" s="64"/>
      <c r="G7" s="63" t="s">
        <v>29</v>
      </c>
      <c r="H7" s="64"/>
      <c r="I7" s="63" t="s">
        <v>4</v>
      </c>
      <c r="J7" s="64"/>
      <c r="K7" s="63" t="s">
        <v>15</v>
      </c>
      <c r="L7" s="64"/>
      <c r="M7" s="63" t="s">
        <v>29</v>
      </c>
      <c r="N7" s="64"/>
      <c r="O7" s="63" t="s">
        <v>4</v>
      </c>
      <c r="P7" s="64"/>
      <c r="Q7" s="66"/>
    </row>
    <row r="8" spans="2:18" ht="30" customHeight="1" x14ac:dyDescent="0.2">
      <c r="B8" s="76" t="s">
        <v>18</v>
      </c>
      <c r="C8" s="77"/>
      <c r="D8" s="78"/>
      <c r="E8" s="12">
        <f>+'（別紙２）'!H8</f>
        <v>251581</v>
      </c>
      <c r="F8" s="11"/>
      <c r="G8" s="12">
        <f>+'（別紙２）'!J8</f>
        <v>211156</v>
      </c>
      <c r="H8" s="11"/>
      <c r="I8" s="12">
        <f>G8-E8</f>
        <v>-40425</v>
      </c>
      <c r="J8" s="11"/>
      <c r="K8" s="12">
        <v>0</v>
      </c>
      <c r="L8" s="11"/>
      <c r="M8" s="12">
        <v>0</v>
      </c>
      <c r="N8" s="11"/>
      <c r="O8" s="12">
        <f>M8-K8</f>
        <v>0</v>
      </c>
      <c r="P8" s="11"/>
      <c r="Q8" s="10"/>
      <c r="R8" s="5"/>
    </row>
    <row r="9" spans="2:18" ht="30" customHeight="1" x14ac:dyDescent="0.2">
      <c r="B9" s="76" t="s">
        <v>19</v>
      </c>
      <c r="C9" s="77"/>
      <c r="D9" s="78"/>
      <c r="E9" s="48">
        <f>+'（別紙２）'!H10</f>
        <v>50930</v>
      </c>
      <c r="F9" s="49"/>
      <c r="G9" s="48">
        <f>+'（別紙２）'!J10</f>
        <v>189145</v>
      </c>
      <c r="H9" s="49"/>
      <c r="I9" s="48">
        <f>G9-E9</f>
        <v>138215</v>
      </c>
      <c r="J9" s="49"/>
      <c r="K9" s="48">
        <v>0</v>
      </c>
      <c r="L9" s="49"/>
      <c r="M9" s="48">
        <v>0</v>
      </c>
      <c r="N9" s="49"/>
      <c r="O9" s="48">
        <f>M9-K9</f>
        <v>0</v>
      </c>
      <c r="P9" s="49"/>
      <c r="Q9" s="50"/>
      <c r="R9" s="4"/>
    </row>
    <row r="10" spans="2:18" ht="30" customHeight="1" x14ac:dyDescent="0.2">
      <c r="B10" s="76" t="s">
        <v>20</v>
      </c>
      <c r="C10" s="77"/>
      <c r="D10" s="78"/>
      <c r="E10" s="48">
        <f>+'（別紙２）'!H12</f>
        <v>358002</v>
      </c>
      <c r="F10" s="51"/>
      <c r="G10" s="48">
        <f>+'（別紙２）'!J12</f>
        <v>342761</v>
      </c>
      <c r="H10" s="51"/>
      <c r="I10" s="48">
        <f>G10-E10</f>
        <v>-15241</v>
      </c>
      <c r="J10" s="51"/>
      <c r="K10" s="48">
        <v>0</v>
      </c>
      <c r="L10" s="51"/>
      <c r="M10" s="48">
        <v>0</v>
      </c>
      <c r="N10" s="51"/>
      <c r="O10" s="48">
        <f>M10-K10</f>
        <v>0</v>
      </c>
      <c r="P10" s="51"/>
      <c r="Q10" s="52"/>
      <c r="R10" s="4"/>
    </row>
    <row r="11" spans="2:18" ht="30" customHeight="1" x14ac:dyDescent="0.2">
      <c r="B11" s="76" t="s">
        <v>21</v>
      </c>
      <c r="C11" s="77"/>
      <c r="D11" s="78"/>
      <c r="E11" s="53">
        <f>+'（別紙２）'!H14</f>
        <v>690106</v>
      </c>
      <c r="F11" s="54"/>
      <c r="G11" s="53">
        <f>+'（別紙２）'!J14</f>
        <v>601187</v>
      </c>
      <c r="H11" s="54"/>
      <c r="I11" s="55">
        <f>G11-E11</f>
        <v>-88919</v>
      </c>
      <c r="J11" s="54"/>
      <c r="K11" s="53">
        <v>0</v>
      </c>
      <c r="L11" s="54"/>
      <c r="M11" s="53">
        <v>0</v>
      </c>
      <c r="N11" s="54"/>
      <c r="O11" s="55">
        <f>M11-K11</f>
        <v>0</v>
      </c>
      <c r="P11" s="54"/>
      <c r="Q11" s="56"/>
      <c r="R11" s="4"/>
    </row>
    <row r="12" spans="2:18" ht="15.75" customHeight="1" thickBot="1" x14ac:dyDescent="0.25">
      <c r="B12" s="29"/>
      <c r="C12" s="30"/>
      <c r="D12" s="30"/>
      <c r="E12" s="30"/>
      <c r="F12" s="31"/>
      <c r="G12" s="30"/>
      <c r="H12" s="31"/>
      <c r="I12" s="30"/>
      <c r="J12" s="31"/>
      <c r="K12" s="30"/>
      <c r="L12" s="31"/>
      <c r="M12" s="30"/>
      <c r="N12" s="31"/>
      <c r="O12" s="30"/>
      <c r="P12" s="31"/>
      <c r="Q12" s="32"/>
    </row>
    <row r="13" spans="2:18" ht="30" customHeight="1" thickTop="1" thickBot="1" x14ac:dyDescent="0.25">
      <c r="B13" s="79" t="s">
        <v>10</v>
      </c>
      <c r="C13" s="80"/>
      <c r="D13" s="81"/>
      <c r="E13" s="44">
        <f>SUM(E8:E11)</f>
        <v>1350619</v>
      </c>
      <c r="F13" s="24"/>
      <c r="G13" s="44">
        <f>SUM(G8:G11)</f>
        <v>1344249</v>
      </c>
      <c r="H13" s="24"/>
      <c r="I13" s="44">
        <f>G13-E13</f>
        <v>-6370</v>
      </c>
      <c r="J13" s="24"/>
      <c r="K13" s="44">
        <f>SUM(K8:K11)</f>
        <v>0</v>
      </c>
      <c r="L13" s="24"/>
      <c r="M13" s="44">
        <f>SUM(M8:M11)</f>
        <v>0</v>
      </c>
      <c r="N13" s="24"/>
      <c r="O13" s="44">
        <f>M13-K13</f>
        <v>0</v>
      </c>
      <c r="P13" s="24"/>
      <c r="Q13" s="45"/>
    </row>
    <row r="14" spans="2:18" ht="13.5" thickTop="1" x14ac:dyDescent="0.2">
      <c r="B14" s="25"/>
      <c r="C14" s="25"/>
      <c r="D14" s="27"/>
      <c r="E14" s="27"/>
      <c r="F14" s="43"/>
      <c r="G14" s="43"/>
      <c r="H14" s="26"/>
      <c r="I14" s="26"/>
      <c r="J14" s="26"/>
      <c r="K14" s="25"/>
      <c r="L14" s="26"/>
      <c r="M14" s="26"/>
      <c r="N14" s="26"/>
      <c r="O14" s="43"/>
      <c r="P14" s="26"/>
      <c r="Q14" s="25"/>
    </row>
    <row r="15" spans="2:18" ht="16.5" x14ac:dyDescent="0.2">
      <c r="B15" s="8"/>
      <c r="C15" s="9" t="s">
        <v>5</v>
      </c>
      <c r="D15" s="8" t="s">
        <v>16</v>
      </c>
      <c r="E15" s="25"/>
      <c r="F15" s="26"/>
      <c r="G15" s="26"/>
      <c r="H15" s="26"/>
      <c r="I15" s="26"/>
      <c r="J15" s="26"/>
      <c r="K15" s="25"/>
      <c r="L15" s="26"/>
      <c r="M15" s="26"/>
      <c r="N15" s="26"/>
      <c r="O15" s="26"/>
      <c r="P15" s="26"/>
      <c r="Q15" s="25"/>
    </row>
    <row r="16" spans="2:18" ht="17.25" customHeight="1" x14ac:dyDescent="0.2">
      <c r="B16" s="8"/>
      <c r="C16" s="8"/>
      <c r="D16" s="8" t="s">
        <v>30</v>
      </c>
    </row>
    <row r="17" spans="2:5" ht="16.5" x14ac:dyDescent="0.2">
      <c r="B17" s="8"/>
      <c r="D17" s="8"/>
      <c r="E17" s="7"/>
    </row>
    <row r="18" spans="2:5" ht="16.5" x14ac:dyDescent="0.2">
      <c r="B18" s="8"/>
      <c r="C18" s="8"/>
      <c r="D18" s="8"/>
    </row>
    <row r="19" spans="2:5" ht="16.5" x14ac:dyDescent="0.2">
      <c r="B19" s="8"/>
      <c r="D19" s="8"/>
      <c r="E19" s="7"/>
    </row>
    <row r="20" spans="2:5" ht="16.5" x14ac:dyDescent="0.2">
      <c r="B20" s="8"/>
      <c r="C20" s="8"/>
      <c r="D20" s="8"/>
    </row>
    <row r="21" spans="2:5" ht="16.5" x14ac:dyDescent="0.2">
      <c r="D21" s="8"/>
    </row>
    <row r="22" spans="2:5" ht="16.5" customHeight="1" x14ac:dyDescent="0.2"/>
    <row r="23" spans="2:5" ht="16.5" customHeight="1" x14ac:dyDescent="0.2"/>
    <row r="24" spans="2:5" ht="16.5" customHeight="1" x14ac:dyDescent="0.2"/>
    <row r="25" spans="2:5" ht="16.5" customHeight="1" x14ac:dyDescent="0.2"/>
    <row r="26" spans="2:5" ht="16.5" customHeight="1" x14ac:dyDescent="0.2"/>
  </sheetData>
  <mergeCells count="15">
    <mergeCell ref="B8:D8"/>
    <mergeCell ref="B9:D9"/>
    <mergeCell ref="B10:D10"/>
    <mergeCell ref="B11:D11"/>
    <mergeCell ref="B13:D13"/>
    <mergeCell ref="G7:H7"/>
    <mergeCell ref="O7:P7"/>
    <mergeCell ref="Q6:Q7"/>
    <mergeCell ref="B6:D7"/>
    <mergeCell ref="E6:J6"/>
    <mergeCell ref="K6:P6"/>
    <mergeCell ref="E7:F7"/>
    <mergeCell ref="I7:J7"/>
    <mergeCell ref="K7:L7"/>
    <mergeCell ref="M7:N7"/>
  </mergeCells>
  <phoneticPr fontId="2"/>
  <pageMargins left="0.43307086614173229" right="0.15748031496062992" top="0.78740157480314965" bottom="0.27559055118110237" header="0.39370078740157483" footer="0.19685039370078741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403EA-2971-4C23-B376-13628A172331}">
  <dimension ref="B1:Q29"/>
  <sheetViews>
    <sheetView view="pageBreakPreview" zoomScaleNormal="100" zoomScaleSheetLayoutView="100" workbookViewId="0">
      <selection activeCell="F21" sqref="F21"/>
    </sheetView>
  </sheetViews>
  <sheetFormatPr defaultRowHeight="13" x14ac:dyDescent="0.2"/>
  <cols>
    <col min="1" max="3" width="3.08984375" customWidth="1"/>
    <col min="4" max="7" width="27.08984375" customWidth="1"/>
    <col min="8" max="8" width="16.6328125" customWidth="1"/>
    <col min="9" max="9" width="7" style="2" customWidth="1"/>
    <col min="10" max="10" width="16.6328125" style="2" customWidth="1"/>
    <col min="11" max="11" width="7" style="2" customWidth="1"/>
    <col min="12" max="12" width="19.6328125" style="2" customWidth="1"/>
    <col min="13" max="13" width="7" style="2" customWidth="1"/>
    <col min="14" max="14" width="13" bestFit="1" customWidth="1"/>
  </cols>
  <sheetData>
    <row r="1" spans="2:17" ht="21" customHeight="1" x14ac:dyDescent="0.2">
      <c r="B1" s="15" t="s">
        <v>13</v>
      </c>
    </row>
    <row r="2" spans="2:17" ht="21" customHeight="1" x14ac:dyDescent="0.2"/>
    <row r="3" spans="2:17" ht="28" x14ac:dyDescent="0.2">
      <c r="B3" s="1" t="s">
        <v>6</v>
      </c>
    </row>
    <row r="4" spans="2:17" ht="21" customHeight="1" x14ac:dyDescent="0.2"/>
    <row r="5" spans="2:17" x14ac:dyDescent="0.2">
      <c r="B5" s="25" t="s">
        <v>17</v>
      </c>
      <c r="M5" s="2" t="s">
        <v>0</v>
      </c>
    </row>
    <row r="6" spans="2:17" ht="15.75" customHeight="1" x14ac:dyDescent="0.2">
      <c r="B6" s="67" t="s">
        <v>14</v>
      </c>
      <c r="C6" s="68"/>
      <c r="D6" s="69"/>
      <c r="E6" s="65" t="s">
        <v>7</v>
      </c>
      <c r="F6" s="65" t="s">
        <v>8</v>
      </c>
      <c r="G6" s="65" t="s">
        <v>9</v>
      </c>
      <c r="H6" s="90" t="s">
        <v>15</v>
      </c>
      <c r="I6" s="94"/>
      <c r="J6" s="90" t="s">
        <v>29</v>
      </c>
      <c r="K6" s="94"/>
      <c r="L6" s="90" t="s">
        <v>4</v>
      </c>
      <c r="M6" s="91"/>
      <c r="N6" s="25"/>
      <c r="O6" s="25"/>
      <c r="P6" s="25"/>
      <c r="Q6" s="25"/>
    </row>
    <row r="7" spans="2:17" ht="15.75" customHeight="1" x14ac:dyDescent="0.2">
      <c r="B7" s="70"/>
      <c r="C7" s="71"/>
      <c r="D7" s="72"/>
      <c r="E7" s="66"/>
      <c r="F7" s="66"/>
      <c r="G7" s="66"/>
      <c r="H7" s="95"/>
      <c r="I7" s="96"/>
      <c r="J7" s="95"/>
      <c r="K7" s="96"/>
      <c r="L7" s="92"/>
      <c r="M7" s="93"/>
      <c r="N7" s="25"/>
      <c r="O7" s="25"/>
      <c r="P7" s="25"/>
      <c r="Q7" s="25"/>
    </row>
    <row r="8" spans="2:17" ht="30" customHeight="1" x14ac:dyDescent="0.2">
      <c r="B8" s="82" t="s">
        <v>18</v>
      </c>
      <c r="C8" s="83"/>
      <c r="D8" s="84"/>
      <c r="E8" s="88" t="s">
        <v>22</v>
      </c>
      <c r="F8" s="33"/>
      <c r="G8" s="33"/>
      <c r="H8" s="13">
        <f>+H9</f>
        <v>251581</v>
      </c>
      <c r="I8" s="3"/>
      <c r="J8" s="13">
        <f>+J9</f>
        <v>211156</v>
      </c>
      <c r="K8" s="3"/>
      <c r="L8" s="14">
        <f>J8-H8</f>
        <v>-40425</v>
      </c>
      <c r="M8" s="3"/>
      <c r="N8" s="34"/>
      <c r="O8" s="25"/>
      <c r="P8" s="25"/>
      <c r="Q8" s="25"/>
    </row>
    <row r="9" spans="2:17" ht="30" customHeight="1" x14ac:dyDescent="0.2">
      <c r="B9" s="85"/>
      <c r="C9" s="86"/>
      <c r="D9" s="87"/>
      <c r="E9" s="89"/>
      <c r="F9" s="35" t="s">
        <v>23</v>
      </c>
      <c r="G9" s="40" t="s">
        <v>24</v>
      </c>
      <c r="H9" s="57">
        <v>251581</v>
      </c>
      <c r="I9" s="28"/>
      <c r="J9" s="57">
        <v>211156</v>
      </c>
      <c r="K9" s="28"/>
      <c r="L9" s="58">
        <f t="shared" ref="L9:L16" si="0">J9-H9</f>
        <v>-40425</v>
      </c>
      <c r="M9" s="28"/>
      <c r="N9" s="34"/>
      <c r="O9" s="25"/>
      <c r="P9" s="25"/>
      <c r="Q9" s="25"/>
    </row>
    <row r="10" spans="2:17" ht="30" customHeight="1" x14ac:dyDescent="0.2">
      <c r="B10" s="82" t="s">
        <v>19</v>
      </c>
      <c r="C10" s="83"/>
      <c r="D10" s="84"/>
      <c r="E10" s="88" t="s">
        <v>22</v>
      </c>
      <c r="F10" s="16"/>
      <c r="G10" s="16"/>
      <c r="H10" s="13">
        <f>+H11</f>
        <v>50930</v>
      </c>
      <c r="I10" s="6"/>
      <c r="J10" s="13">
        <f>+J11</f>
        <v>189145</v>
      </c>
      <c r="K10" s="6"/>
      <c r="L10" s="14">
        <f t="shared" si="0"/>
        <v>138215</v>
      </c>
      <c r="M10" s="6"/>
      <c r="N10" s="25"/>
      <c r="O10" s="25"/>
      <c r="P10" s="25"/>
      <c r="Q10" s="25"/>
    </row>
    <row r="11" spans="2:17" ht="30" customHeight="1" x14ac:dyDescent="0.2">
      <c r="B11" s="85"/>
      <c r="C11" s="86"/>
      <c r="D11" s="87"/>
      <c r="E11" s="89"/>
      <c r="F11" s="35" t="s">
        <v>23</v>
      </c>
      <c r="G11" s="40" t="s">
        <v>25</v>
      </c>
      <c r="H11" s="59">
        <v>50930</v>
      </c>
      <c r="I11" s="60"/>
      <c r="J11" s="59">
        <v>189145</v>
      </c>
      <c r="K11" s="60"/>
      <c r="L11" s="61">
        <f t="shared" si="0"/>
        <v>138215</v>
      </c>
      <c r="M11" s="60"/>
      <c r="N11" s="34"/>
      <c r="O11" s="25"/>
      <c r="P11" s="25"/>
      <c r="Q11" s="25"/>
    </row>
    <row r="12" spans="2:17" ht="30" customHeight="1" x14ac:dyDescent="0.2">
      <c r="B12" s="82" t="s">
        <v>20</v>
      </c>
      <c r="C12" s="83"/>
      <c r="D12" s="84"/>
      <c r="E12" s="88" t="s">
        <v>22</v>
      </c>
      <c r="F12" s="16"/>
      <c r="G12" s="16"/>
      <c r="H12" s="13">
        <f>+H13</f>
        <v>358002</v>
      </c>
      <c r="I12" s="6"/>
      <c r="J12" s="13">
        <f>+J13</f>
        <v>342761</v>
      </c>
      <c r="K12" s="6"/>
      <c r="L12" s="14">
        <f>J12-H12</f>
        <v>-15241</v>
      </c>
      <c r="M12" s="6"/>
      <c r="N12" s="25"/>
      <c r="O12" s="25"/>
      <c r="P12" s="25"/>
      <c r="Q12" s="25"/>
    </row>
    <row r="13" spans="2:17" ht="30" customHeight="1" x14ac:dyDescent="0.2">
      <c r="B13" s="85"/>
      <c r="C13" s="86"/>
      <c r="D13" s="87"/>
      <c r="E13" s="89"/>
      <c r="F13" s="35" t="s">
        <v>23</v>
      </c>
      <c r="G13" s="40" t="s">
        <v>26</v>
      </c>
      <c r="H13" s="59">
        <v>358002</v>
      </c>
      <c r="I13" s="60"/>
      <c r="J13" s="59">
        <v>342761</v>
      </c>
      <c r="K13" s="60"/>
      <c r="L13" s="61">
        <f>J13-H13</f>
        <v>-15241</v>
      </c>
      <c r="M13" s="60"/>
      <c r="N13" s="34"/>
      <c r="O13" s="25"/>
      <c r="P13" s="25"/>
      <c r="Q13" s="25"/>
    </row>
    <row r="14" spans="2:17" ht="30" customHeight="1" x14ac:dyDescent="0.2">
      <c r="B14" s="82" t="s">
        <v>21</v>
      </c>
      <c r="C14" s="83"/>
      <c r="D14" s="84"/>
      <c r="E14" s="88" t="s">
        <v>22</v>
      </c>
      <c r="F14" s="36"/>
      <c r="G14" s="36"/>
      <c r="H14" s="13">
        <f>H15+H16</f>
        <v>690106</v>
      </c>
      <c r="I14" s="3"/>
      <c r="J14" s="13">
        <f>J15+J16</f>
        <v>601187</v>
      </c>
      <c r="K14" s="3"/>
      <c r="L14" s="14">
        <f t="shared" si="0"/>
        <v>-88919</v>
      </c>
      <c r="M14" s="3"/>
      <c r="N14" s="37"/>
      <c r="O14" s="25"/>
      <c r="P14" s="25"/>
      <c r="Q14" s="25"/>
    </row>
    <row r="15" spans="2:17" ht="30" customHeight="1" x14ac:dyDescent="0.2">
      <c r="B15" s="97"/>
      <c r="C15" s="98"/>
      <c r="D15" s="99"/>
      <c r="E15" s="100"/>
      <c r="F15" s="88" t="s">
        <v>23</v>
      </c>
      <c r="G15" s="47" t="s">
        <v>27</v>
      </c>
      <c r="H15" s="18">
        <v>489967</v>
      </c>
      <c r="I15" s="20"/>
      <c r="J15" s="18">
        <v>401060</v>
      </c>
      <c r="K15" s="20"/>
      <c r="L15" s="19">
        <f t="shared" si="0"/>
        <v>-88907</v>
      </c>
      <c r="M15" s="20"/>
      <c r="N15" s="34"/>
      <c r="O15" s="25"/>
      <c r="P15" s="25"/>
      <c r="Q15" s="25"/>
    </row>
    <row r="16" spans="2:17" ht="30" customHeight="1" x14ac:dyDescent="0.2">
      <c r="B16" s="85"/>
      <c r="C16" s="86"/>
      <c r="D16" s="87"/>
      <c r="E16" s="89"/>
      <c r="F16" s="89"/>
      <c r="G16" s="17" t="s">
        <v>28</v>
      </c>
      <c r="H16" s="18">
        <v>200139</v>
      </c>
      <c r="I16" s="38"/>
      <c r="J16" s="18">
        <v>200127</v>
      </c>
      <c r="K16" s="38"/>
      <c r="L16" s="19">
        <f t="shared" si="0"/>
        <v>-12</v>
      </c>
      <c r="M16" s="38"/>
      <c r="N16" s="37"/>
      <c r="O16" s="25"/>
      <c r="P16" s="25"/>
      <c r="Q16" s="25"/>
    </row>
    <row r="17" spans="2:17" ht="15.75" customHeight="1" thickBot="1" x14ac:dyDescent="0.25">
      <c r="B17" s="39"/>
      <c r="C17" s="21"/>
      <c r="D17" s="21"/>
      <c r="E17" s="21"/>
      <c r="F17" s="21"/>
      <c r="G17" s="21"/>
      <c r="H17" s="21"/>
      <c r="I17" s="22"/>
      <c r="J17" s="21"/>
      <c r="K17" s="22"/>
      <c r="L17" s="21"/>
      <c r="M17" s="23"/>
      <c r="N17" s="25"/>
      <c r="O17" s="25"/>
      <c r="P17" s="25"/>
      <c r="Q17" s="25"/>
    </row>
    <row r="18" spans="2:17" ht="30" customHeight="1" thickTop="1" thickBot="1" x14ac:dyDescent="0.25">
      <c r="B18" s="79" t="s">
        <v>10</v>
      </c>
      <c r="C18" s="80"/>
      <c r="D18" s="81"/>
      <c r="E18" s="41"/>
      <c r="F18" s="41"/>
      <c r="G18" s="42"/>
      <c r="H18" s="62">
        <f>SUM(H8,H10,H12,H14)</f>
        <v>1350619</v>
      </c>
      <c r="I18" s="46"/>
      <c r="J18" s="62">
        <f>SUM(J8,J10,J12,J14)</f>
        <v>1344249</v>
      </c>
      <c r="K18" s="46"/>
      <c r="L18" s="62">
        <f>J18-H18</f>
        <v>-6370</v>
      </c>
      <c r="M18" s="46"/>
      <c r="N18" s="34"/>
      <c r="O18" s="25"/>
      <c r="P18" s="25"/>
      <c r="Q18" s="25"/>
    </row>
    <row r="19" spans="2:17" ht="14.25" customHeight="1" thickTop="1" x14ac:dyDescent="0.2">
      <c r="B19" s="25"/>
      <c r="C19" s="25"/>
      <c r="D19" s="25"/>
      <c r="E19" s="25"/>
      <c r="F19" s="25"/>
      <c r="G19" s="25"/>
      <c r="H19" s="25"/>
      <c r="I19" s="26"/>
      <c r="J19" s="26"/>
      <c r="K19" s="26"/>
      <c r="L19" s="26"/>
      <c r="M19" s="26"/>
      <c r="N19" s="25"/>
      <c r="O19" s="25"/>
      <c r="P19" s="25"/>
      <c r="Q19" s="25"/>
    </row>
    <row r="20" spans="2:17" ht="16.5" x14ac:dyDescent="0.2">
      <c r="B20" s="8"/>
      <c r="C20" s="9" t="s">
        <v>5</v>
      </c>
      <c r="D20" s="8" t="s">
        <v>16</v>
      </c>
      <c r="E20" s="25"/>
      <c r="F20" s="26"/>
      <c r="G20" s="26"/>
      <c r="H20" s="26"/>
      <c r="I20" s="26"/>
      <c r="J20" s="26"/>
      <c r="K20" s="25"/>
      <c r="L20" s="26"/>
      <c r="M20" s="26"/>
      <c r="N20" s="26"/>
      <c r="O20" s="26"/>
      <c r="P20" s="26"/>
      <c r="Q20" s="25"/>
    </row>
    <row r="21" spans="2:17" ht="17.25" customHeight="1" x14ac:dyDescent="0.2">
      <c r="B21" s="8"/>
      <c r="C21" s="8"/>
      <c r="D21" s="8" t="s">
        <v>30</v>
      </c>
      <c r="F21" s="2"/>
      <c r="G21" s="2"/>
      <c r="H21" s="2"/>
      <c r="K21"/>
      <c r="N21" s="2"/>
      <c r="O21" s="2"/>
      <c r="P21" s="2"/>
    </row>
    <row r="22" spans="2:17" ht="16.5" x14ac:dyDescent="0.2">
      <c r="B22" s="8"/>
      <c r="D22" s="8"/>
      <c r="E22" s="7"/>
      <c r="F22" s="2"/>
      <c r="G22" s="2"/>
      <c r="H22" s="2"/>
      <c r="K22"/>
      <c r="N22" s="2"/>
      <c r="O22" s="2"/>
      <c r="P22" s="2"/>
    </row>
    <row r="23" spans="2:17" ht="16.5" x14ac:dyDescent="0.2">
      <c r="B23" s="8"/>
      <c r="C23" s="8"/>
      <c r="D23" s="8"/>
      <c r="F23" s="2"/>
      <c r="G23" s="2"/>
      <c r="H23" s="2"/>
      <c r="K23"/>
      <c r="N23" s="2"/>
      <c r="O23" s="2"/>
      <c r="P23" s="2"/>
    </row>
    <row r="24" spans="2:17" ht="16.5" customHeight="1" x14ac:dyDescent="0.2">
      <c r="B24" s="8"/>
      <c r="D24" s="8"/>
      <c r="E24" s="7"/>
      <c r="F24" s="2"/>
      <c r="G24" s="2"/>
      <c r="H24" s="2"/>
      <c r="K24"/>
      <c r="N24" s="2"/>
      <c r="O24" s="2"/>
      <c r="P24" s="2"/>
    </row>
    <row r="25" spans="2:17" ht="16.5" customHeight="1" x14ac:dyDescent="0.2">
      <c r="D25" s="8"/>
    </row>
    <row r="26" spans="2:17" ht="16.5" customHeight="1" x14ac:dyDescent="0.2"/>
    <row r="27" spans="2:17" ht="16.5" customHeight="1" x14ac:dyDescent="0.2"/>
    <row r="28" spans="2:17" ht="16.5" customHeight="1" x14ac:dyDescent="0.2"/>
    <row r="29" spans="2:17" ht="16.5" customHeight="1" x14ac:dyDescent="0.2"/>
  </sheetData>
  <mergeCells count="17">
    <mergeCell ref="B18:D18"/>
    <mergeCell ref="L6:M7"/>
    <mergeCell ref="H6:I7"/>
    <mergeCell ref="J6:K7"/>
    <mergeCell ref="G6:G7"/>
    <mergeCell ref="F6:F7"/>
    <mergeCell ref="E12:E13"/>
    <mergeCell ref="B14:D16"/>
    <mergeCell ref="E14:E16"/>
    <mergeCell ref="F15:F16"/>
    <mergeCell ref="B6:D7"/>
    <mergeCell ref="B8:D9"/>
    <mergeCell ref="E8:E9"/>
    <mergeCell ref="B10:D11"/>
    <mergeCell ref="E10:E11"/>
    <mergeCell ref="B12:D13"/>
    <mergeCell ref="E6:E7"/>
  </mergeCells>
  <phoneticPr fontId="2"/>
  <pageMargins left="0.62992125984251968" right="0.15748031496062992" top="0.74803149606299213" bottom="0.27559055118110237" header="0.39370078740157483" footer="0.19685039370078741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E5EDAB85434040A7A383BD4A3E46D7" ma:contentTypeVersion="" ma:contentTypeDescription="新しいドキュメントを作成します。" ma:contentTypeScope="" ma:versionID="38f24be6493cbcd5a4710975e34bce28">
  <xsd:schema xmlns:xsd="http://www.w3.org/2001/XMLSchema" xmlns:xs="http://www.w3.org/2001/XMLSchema" xmlns:p="http://schemas.microsoft.com/office/2006/metadata/properties" xmlns:ns2="ff5f434e-1fa2-4441-bb4a-ba9b2802a25a" xmlns:ns3="e92fb91d-b17f-4fa0-b3cc-984e87826429" xmlns:ns4="b5471033-25ca-41e4-b4f9-0c69817a7d90" targetNamespace="http://schemas.microsoft.com/office/2006/metadata/properties" ma:root="true" ma:fieldsID="b120ced20a5a87cd2bf1684ff03891cb" ns2:_="" ns3:_="" ns4:_="">
    <xsd:import namespace="ff5f434e-1fa2-4441-bb4a-ba9b2802a25a"/>
    <xsd:import namespace="e92fb91d-b17f-4fa0-b3cc-984e87826429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f434e-1fa2-4441-bb4a-ba9b2802a2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承認の状態" ma:internalName="_x627f__x8a8d__x306e__x72b6__x614b_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fb91d-b17f-4fa0-b3cc-984e878264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D4F09201-D9DC-4BBC-B93A-302EE59A9747}" ma:internalName="TaxCatchAll" ma:showField="CatchAllData" ma:web="{e92fb91d-b17f-4fa0-b3cc-984e87826429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5f434e-1fa2-4441-bb4a-ba9b2802a25a">
      <Terms xmlns="http://schemas.microsoft.com/office/infopath/2007/PartnerControls"/>
    </lcf76f155ced4ddcb4097134ff3c332f>
    <TaxCatchAll xmlns="b5471033-25ca-41e4-b4f9-0c69817a7d90"/>
    <_Flow_SignoffStatus xmlns="ff5f434e-1fa2-4441-bb4a-ba9b2802a25a" xsi:nil="true"/>
  </documentManagement>
</p:properties>
</file>

<file path=customXml/itemProps1.xml><?xml version="1.0" encoding="utf-8"?>
<ds:datastoreItem xmlns:ds="http://schemas.openxmlformats.org/officeDocument/2006/customXml" ds:itemID="{73620B36-D42D-42B2-8DA2-6C114BB90C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A4F98C-D08D-47CC-B78F-54F930D369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f434e-1fa2-4441-bb4a-ba9b2802a25a"/>
    <ds:schemaRef ds:uri="e92fb91d-b17f-4fa0-b3cc-984e87826429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1118B1-F817-436F-9D5F-968C19CAF5D2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E9A80E4-F734-4EDA-9905-D4F52679612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（別紙１）</vt:lpstr>
      <vt:lpstr>（別紙２）</vt:lpstr>
      <vt:lpstr>'（別紙１）'!Print_Area</vt:lpstr>
      <vt:lpstr>'（別紙２）'!Print_Area</vt:lpstr>
      <vt:lpstr>'（別紙１）'!Print_Titles</vt:lpstr>
      <vt:lpstr>'（別紙２）'!Print_Titles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Printed>2023-12-26T08:58:36Z</cp:lastPrinted>
  <dcterms:created xsi:type="dcterms:W3CDTF">2007-09-20T13:30:14Z</dcterms:created>
  <dcterms:modified xsi:type="dcterms:W3CDTF">2025-12-03T23:19:03Z</dcterms:modified>
</cp:coreProperties>
</file>