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394" documentId="11_63A0B743BFD3D51A0FBE5B38045697475E0B7068" xr6:coauthVersionLast="47" xr6:coauthVersionMax="47" xr10:uidLastSave="{479F0229-4E7B-4261-BE6E-6B040040597F}"/>
  <bookViews>
    <workbookView xWindow="-120" yWindow="-120" windowWidth="29040" windowHeight="15720" tabRatio="866" xr2:uid="{00000000-000D-0000-FFFF-FFFF00000000}"/>
  </bookViews>
  <sheets>
    <sheet name="はじめに" sheetId="256" r:id="rId1"/>
    <sheet name="会社情報" sheetId="232" r:id="rId2"/>
    <sheet name="提出資料一覧" sheetId="304" r:id="rId3"/>
    <sheet name="自己評価" sheetId="311" r:id="rId4"/>
    <sheet name="内部割引率手法適用時のESR（単体）" sheetId="320" r:id="rId5"/>
    <sheet name="内部割引率手法適用時のESR （連結）" sheetId="323" r:id="rId6"/>
    <sheet name="内部割引率手法適用時のYC" sheetId="322" r:id="rId7"/>
    <sheet name="テーブル" sheetId="321" r:id="rId8"/>
  </sheets>
  <externalReferences>
    <externalReference r:id="rId9"/>
    <externalReference r:id="rId10"/>
  </externalReferences>
  <definedNames>
    <definedName name="_Order1" hidden="1">255</definedName>
    <definedName name="_Order2" hidden="1">255</definedName>
    <definedName name="anscount" hidden="1">1</definedName>
    <definedName name="gCur" localSheetId="5">'内部割引率手法適用時のESR （連結）'!#REF!</definedName>
    <definedName name="gCur" localSheetId="4">#REF!</definedName>
    <definedName name="gCur">#REF!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P21.SpecificCurrencies">[1]パラメータ!$C$7:$C$41</definedName>
    <definedName name="_xlnm.Print_Area" localSheetId="0">はじめに!$A$1:$E$16</definedName>
    <definedName name="_xlnm.Print_Area" localSheetId="1">会社情報!$A$1:$G$19</definedName>
    <definedName name="_xlnm.Print_Area" localSheetId="3">自己評価!$A$1:$F$8</definedName>
    <definedName name="_xlnm.Print_Area" localSheetId="2">提出資料一覧!$A$1:$B$105</definedName>
    <definedName name="_xlnm.Print_Area" localSheetId="5">'内部割引率手法適用時のESR （連結）'!$A$1:$I$52</definedName>
    <definedName name="_xlnm.Print_Area" localSheetId="4">'内部割引率手法適用時のESR（単体）'!$A$1:$I$53</definedName>
    <definedName name="_xlnm.Print_Area" localSheetId="6">内部割引率手法適用時のYC!$A$1:$I$96</definedName>
    <definedName name="_xlnm.Print_Titles" localSheetId="3">自己評価!$4:$4</definedName>
    <definedName name="_xlnm.Print_Titles" localSheetId="2">提出資料一覧!$4:$4</definedName>
    <definedName name="Version" localSheetId="5">[2]はじめに!$A$1</definedName>
    <definedName name="Version" localSheetId="4">[2]はじめに!$A$1</definedName>
    <definedName name="Version">はじめに!$A$1</definedName>
    <definedName name="xcir0" hidden="1">-3.14159265358979+(ROW(OFFSET(#REF!,0,0,500,1))-1)*0.0125915537218028</definedName>
    <definedName name="YC_Currencies">#REF!</definedName>
    <definedName name="ycir2" localSheetId="5" hidden="1">1*COS([0]!xcir0)+0</definedName>
    <definedName name="ycir2" localSheetId="4" hidden="1">1*COS([0]!xcir0)+0</definedName>
    <definedName name="ycir2" hidden="1">1*COS([0]!xcir0)+0</definedName>
    <definedName name="yycir3" localSheetId="5" hidden="1">1*SIN([0]!xcir0)+0+0*COS([0]!xcir0)</definedName>
    <definedName name="yycir3" localSheetId="4" hidden="1">1*SIN([0]!xcir0)+0+0*COS([0]!xcir0)</definedName>
    <definedName name="yycir3" hidden="1">1*SIN([0]!xcir0)+0+0*COS([0]!xcir0)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56" l="1"/>
  <c r="C59" i="323"/>
  <c r="C60" i="323"/>
  <c r="C61" i="323"/>
  <c r="E61" i="323"/>
  <c r="C62" i="323"/>
  <c r="E62" i="323"/>
  <c r="C63" i="323"/>
  <c r="A1" i="323"/>
  <c r="A2" i="323"/>
  <c r="H2" i="323"/>
  <c r="C8" i="323"/>
  <c r="E8" i="323"/>
  <c r="G8" i="323"/>
  <c r="E11" i="323"/>
  <c r="G11" i="323"/>
  <c r="B12" i="323"/>
  <c r="F12" i="323"/>
  <c r="H12" i="323" s="1"/>
  <c r="B13" i="323"/>
  <c r="B14" i="323" s="1"/>
  <c r="B15" i="323" s="1"/>
  <c r="B16" i="323" s="1"/>
  <c r="B17" i="323" s="1"/>
  <c r="B18" i="323" s="1"/>
  <c r="B19" i="323" s="1"/>
  <c r="E13" i="323"/>
  <c r="G13" i="323"/>
  <c r="F14" i="323"/>
  <c r="H14" i="323"/>
  <c r="E15" i="323"/>
  <c r="G15" i="323"/>
  <c r="E16" i="323"/>
  <c r="G16" i="323" s="1"/>
  <c r="F17" i="323"/>
  <c r="H17" i="323"/>
  <c r="E18" i="323"/>
  <c r="G18" i="323"/>
  <c r="G19" i="323"/>
  <c r="C21" i="323"/>
  <c r="E21" i="323"/>
  <c r="G21" i="323"/>
  <c r="E24" i="323"/>
  <c r="E59" i="323" s="1"/>
  <c r="G24" i="323"/>
  <c r="B25" i="323"/>
  <c r="F25" i="323"/>
  <c r="H25" i="323"/>
  <c r="B26" i="323"/>
  <c r="F26" i="323"/>
  <c r="H26" i="323"/>
  <c r="B27" i="323"/>
  <c r="B28" i="323" s="1"/>
  <c r="B29" i="323" s="1"/>
  <c r="B30" i="323" s="1"/>
  <c r="B31" i="323" s="1"/>
  <c r="B32" i="323" s="1"/>
  <c r="B33" i="323" s="1"/>
  <c r="B34" i="323" s="1"/>
  <c r="B35" i="323" s="1"/>
  <c r="B36" i="323" s="1"/>
  <c r="B37" i="323" s="1"/>
  <c r="B38" i="323" s="1"/>
  <c r="B39" i="323" s="1"/>
  <c r="B40" i="323" s="1"/>
  <c r="B41" i="323" s="1"/>
  <c r="B42" i="323" s="1"/>
  <c r="B43" i="323" s="1"/>
  <c r="B44" i="323" s="1"/>
  <c r="B45" i="323" s="1"/>
  <c r="B46" i="323" s="1"/>
  <c r="B47" i="323" s="1"/>
  <c r="B48" i="323" s="1"/>
  <c r="B49" i="323" s="1"/>
  <c r="B50" i="323" s="1"/>
  <c r="F27" i="323"/>
  <c r="H27" i="323"/>
  <c r="F28" i="323"/>
  <c r="H28" i="323"/>
  <c r="F29" i="323"/>
  <c r="H29" i="323"/>
  <c r="E30" i="323"/>
  <c r="E60" i="323" s="1"/>
  <c r="G30" i="323"/>
  <c r="E31" i="323"/>
  <c r="G31" i="323"/>
  <c r="F32" i="323"/>
  <c r="H32" i="323"/>
  <c r="F33" i="323"/>
  <c r="H33" i="323"/>
  <c r="G34" i="323"/>
  <c r="H35" i="323"/>
  <c r="F36" i="323"/>
  <c r="H36" i="323"/>
  <c r="F37" i="323"/>
  <c r="H37" i="323"/>
  <c r="F38" i="323"/>
  <c r="H38" i="323"/>
  <c r="F39" i="323"/>
  <c r="H39" i="323"/>
  <c r="F40" i="323"/>
  <c r="H40" i="323"/>
  <c r="E41" i="323"/>
  <c r="E63" i="323" s="1"/>
  <c r="G41" i="323"/>
  <c r="G42" i="323"/>
  <c r="C44" i="323"/>
  <c r="E44" i="323"/>
  <c r="E45" i="323" s="1"/>
  <c r="G46" i="323"/>
  <c r="G48" i="323"/>
  <c r="E50" i="323"/>
  <c r="G50" i="323"/>
  <c r="B8" i="232"/>
  <c r="B9" i="232" s="1"/>
  <c r="B10" i="232" s="1"/>
  <c r="B11" i="232" s="1"/>
  <c r="B12" i="232" s="1"/>
  <c r="B13" i="232" s="1"/>
  <c r="B14" i="232" s="1"/>
  <c r="B15" i="232" s="1"/>
  <c r="B16" i="232" s="1"/>
  <c r="B17" i="232" s="1"/>
  <c r="B18" i="232" s="1"/>
  <c r="B7" i="232"/>
  <c r="C45" i="323" l="1"/>
  <c r="G45" i="323" s="1"/>
  <c r="G44" i="323"/>
  <c r="E47" i="323"/>
  <c r="E51" i="320"/>
  <c r="E49" i="323" l="1"/>
  <c r="C47" i="323"/>
  <c r="C49" i="323" s="1"/>
  <c r="C6" i="323" s="1"/>
  <c r="F2" i="232"/>
  <c r="G94" i="322"/>
  <c r="F94" i="322"/>
  <c r="G93" i="322"/>
  <c r="F93" i="322"/>
  <c r="G92" i="322"/>
  <c r="F92" i="322"/>
  <c r="G91" i="322"/>
  <c r="F91" i="322"/>
  <c r="G90" i="322"/>
  <c r="F90" i="322"/>
  <c r="G89" i="322"/>
  <c r="F89" i="322"/>
  <c r="G88" i="322"/>
  <c r="F88" i="322"/>
  <c r="G87" i="322"/>
  <c r="F87" i="322"/>
  <c r="G86" i="322"/>
  <c r="F86" i="322"/>
  <c r="G85" i="322"/>
  <c r="F85" i="322"/>
  <c r="G84" i="322"/>
  <c r="F84" i="322"/>
  <c r="G83" i="322"/>
  <c r="F83" i="322"/>
  <c r="G82" i="322"/>
  <c r="F82" i="322"/>
  <c r="G81" i="322"/>
  <c r="F81" i="322"/>
  <c r="G80" i="322"/>
  <c r="F80" i="322"/>
  <c r="G79" i="322"/>
  <c r="F79" i="322"/>
  <c r="G78" i="322"/>
  <c r="F78" i="322"/>
  <c r="G77" i="322"/>
  <c r="F77" i="322"/>
  <c r="G76" i="322"/>
  <c r="F76" i="322"/>
  <c r="G75" i="322"/>
  <c r="F75" i="322"/>
  <c r="G74" i="322"/>
  <c r="F74" i="322"/>
  <c r="G73" i="322"/>
  <c r="F73" i="322"/>
  <c r="G72" i="322"/>
  <c r="F72" i="322"/>
  <c r="G71" i="322"/>
  <c r="F71" i="322"/>
  <c r="G70" i="322"/>
  <c r="F70" i="322"/>
  <c r="G69" i="322"/>
  <c r="F69" i="322"/>
  <c r="G68" i="322"/>
  <c r="F68" i="322"/>
  <c r="G67" i="322"/>
  <c r="F67" i="322"/>
  <c r="G66" i="322"/>
  <c r="F66" i="322"/>
  <c r="G65" i="322"/>
  <c r="F65" i="322"/>
  <c r="G64" i="322"/>
  <c r="F64" i="322"/>
  <c r="G63" i="322"/>
  <c r="F63" i="322"/>
  <c r="G62" i="322"/>
  <c r="F62" i="322"/>
  <c r="G61" i="322"/>
  <c r="F61" i="322"/>
  <c r="G60" i="322"/>
  <c r="F60" i="322"/>
  <c r="G59" i="322"/>
  <c r="F59" i="322"/>
  <c r="G58" i="322"/>
  <c r="F58" i="322"/>
  <c r="G57" i="322"/>
  <c r="F57" i="322"/>
  <c r="G56" i="322"/>
  <c r="F56" i="322"/>
  <c r="G55" i="322"/>
  <c r="F55" i="322"/>
  <c r="G54" i="322"/>
  <c r="F54" i="322"/>
  <c r="G53" i="322"/>
  <c r="F53" i="322"/>
  <c r="G52" i="322"/>
  <c r="F52" i="322"/>
  <c r="G51" i="322"/>
  <c r="F51" i="322"/>
  <c r="G50" i="322"/>
  <c r="F50" i="322"/>
  <c r="G49" i="322"/>
  <c r="F49" i="322"/>
  <c r="G48" i="322"/>
  <c r="F48" i="322"/>
  <c r="G47" i="322"/>
  <c r="F47" i="322"/>
  <c r="G46" i="322"/>
  <c r="F46" i="322"/>
  <c r="G45" i="322"/>
  <c r="F45" i="322"/>
  <c r="G44" i="322"/>
  <c r="F44" i="322"/>
  <c r="G43" i="322"/>
  <c r="F43" i="322"/>
  <c r="G42" i="322"/>
  <c r="F42" i="322"/>
  <c r="G41" i="322"/>
  <c r="F41" i="322"/>
  <c r="G40" i="322"/>
  <c r="F40" i="322"/>
  <c r="G39" i="322"/>
  <c r="F39" i="322"/>
  <c r="G38" i="322"/>
  <c r="F38" i="322"/>
  <c r="G37" i="322"/>
  <c r="F37" i="322"/>
  <c r="G36" i="322"/>
  <c r="F36" i="322"/>
  <c r="G35" i="322"/>
  <c r="F35" i="322"/>
  <c r="G34" i="322"/>
  <c r="F34" i="322"/>
  <c r="G33" i="322"/>
  <c r="F33" i="322"/>
  <c r="G32" i="322"/>
  <c r="F32" i="322"/>
  <c r="G31" i="322"/>
  <c r="F31" i="322"/>
  <c r="G30" i="322"/>
  <c r="F30" i="322"/>
  <c r="G29" i="322"/>
  <c r="F29" i="322"/>
  <c r="G28" i="322"/>
  <c r="F28" i="322"/>
  <c r="G27" i="322"/>
  <c r="F27" i="322"/>
  <c r="G26" i="322"/>
  <c r="F26" i="322"/>
  <c r="G25" i="322"/>
  <c r="F25" i="322"/>
  <c r="G24" i="322"/>
  <c r="F24" i="322"/>
  <c r="G23" i="322"/>
  <c r="F23" i="322"/>
  <c r="G22" i="322"/>
  <c r="F22" i="322"/>
  <c r="G21" i="322"/>
  <c r="F21" i="322"/>
  <c r="G20" i="322"/>
  <c r="F20" i="322"/>
  <c r="G19" i="322"/>
  <c r="F19" i="322"/>
  <c r="G18" i="322"/>
  <c r="F18" i="322"/>
  <c r="G17" i="322"/>
  <c r="F17" i="322"/>
  <c r="G16" i="322"/>
  <c r="F16" i="322"/>
  <c r="G15" i="322"/>
  <c r="F15" i="322"/>
  <c r="G14" i="322"/>
  <c r="F14" i="322"/>
  <c r="G13" i="322"/>
  <c r="F13" i="322"/>
  <c r="G12" i="322"/>
  <c r="F12" i="322"/>
  <c r="G11" i="322"/>
  <c r="F11" i="322"/>
  <c r="G10" i="322"/>
  <c r="F10" i="322"/>
  <c r="G9" i="322"/>
  <c r="F9" i="322"/>
  <c r="G8" i="322"/>
  <c r="F8" i="322"/>
  <c r="G7" i="322"/>
  <c r="F7" i="322"/>
  <c r="G6" i="322"/>
  <c r="F6" i="322"/>
  <c r="G47" i="323" l="1"/>
  <c r="E6" i="323"/>
  <c r="G6" i="323" s="1"/>
  <c r="G49" i="323"/>
  <c r="C22" i="320"/>
  <c r="C9" i="320"/>
  <c r="G51" i="320" l="1"/>
  <c r="G49" i="320"/>
  <c r="G47" i="320"/>
  <c r="G43" i="320"/>
  <c r="H36" i="320"/>
  <c r="G35" i="320"/>
  <c r="G20" i="320"/>
  <c r="G22" i="320"/>
  <c r="G9" i="320"/>
  <c r="A8" i="311" l="1"/>
  <c r="A7" i="311"/>
  <c r="A6" i="311"/>
  <c r="A5" i="311"/>
  <c r="H2" i="320" l="1"/>
  <c r="F1" i="232"/>
  <c r="H1" i="323" s="1"/>
  <c r="H1" i="320" l="1"/>
  <c r="C61" i="320"/>
  <c r="E60" i="320"/>
  <c r="C60" i="320"/>
  <c r="C59" i="320"/>
  <c r="C58" i="320"/>
  <c r="C57" i="320"/>
  <c r="C45" i="320"/>
  <c r="E42" i="320"/>
  <c r="G42" i="320" s="1"/>
  <c r="F41" i="320"/>
  <c r="H41" i="320" s="1"/>
  <c r="F40" i="320"/>
  <c r="H40" i="320" s="1"/>
  <c r="F39" i="320"/>
  <c r="H39" i="320" s="1"/>
  <c r="F38" i="320"/>
  <c r="H38" i="320" s="1"/>
  <c r="F37" i="320"/>
  <c r="H37" i="320" s="1"/>
  <c r="F34" i="320"/>
  <c r="H34" i="320" s="1"/>
  <c r="F33" i="320"/>
  <c r="H33" i="320" s="1"/>
  <c r="E32" i="320"/>
  <c r="G32" i="320" s="1"/>
  <c r="E31" i="320"/>
  <c r="G31" i="320" s="1"/>
  <c r="F30" i="320"/>
  <c r="H30" i="320" s="1"/>
  <c r="F29" i="320"/>
  <c r="H29" i="320" s="1"/>
  <c r="F28" i="320"/>
  <c r="H28" i="320" s="1"/>
  <c r="F27" i="320"/>
  <c r="H27" i="320" s="1"/>
  <c r="F26" i="320"/>
  <c r="H26" i="320" s="1"/>
  <c r="B26" i="320"/>
  <c r="B27" i="320" s="1"/>
  <c r="B28" i="320" s="1"/>
  <c r="B29" i="320" s="1"/>
  <c r="B30" i="320" s="1"/>
  <c r="B31" i="320" s="1"/>
  <c r="B32" i="320" s="1"/>
  <c r="B33" i="320" s="1"/>
  <c r="B34" i="320" s="1"/>
  <c r="B35" i="320" s="1"/>
  <c r="B36" i="320" s="1"/>
  <c r="B37" i="320" s="1"/>
  <c r="B38" i="320" s="1"/>
  <c r="B39" i="320" s="1"/>
  <c r="B40" i="320" s="1"/>
  <c r="B41" i="320" s="1"/>
  <c r="B42" i="320" s="1"/>
  <c r="B43" i="320" s="1"/>
  <c r="B44" i="320" s="1"/>
  <c r="B45" i="320" s="1"/>
  <c r="B46" i="320" s="1"/>
  <c r="B47" i="320" s="1"/>
  <c r="B48" i="320" s="1"/>
  <c r="B49" i="320" s="1"/>
  <c r="B50" i="320" s="1"/>
  <c r="B51" i="320" s="1"/>
  <c r="E25" i="320"/>
  <c r="G25" i="320" s="1"/>
  <c r="E22" i="320"/>
  <c r="E19" i="320"/>
  <c r="G19" i="320" s="1"/>
  <c r="F18" i="320"/>
  <c r="H18" i="320" s="1"/>
  <c r="E17" i="320"/>
  <c r="G17" i="320" s="1"/>
  <c r="E16" i="320"/>
  <c r="G16" i="320" s="1"/>
  <c r="F15" i="320"/>
  <c r="H15" i="320" s="1"/>
  <c r="E14" i="320"/>
  <c r="G14" i="320" s="1"/>
  <c r="F13" i="320"/>
  <c r="H13" i="320" s="1"/>
  <c r="B13" i="320"/>
  <c r="B14" i="320" s="1"/>
  <c r="B15" i="320" s="1"/>
  <c r="B16" i="320" s="1"/>
  <c r="B17" i="320" s="1"/>
  <c r="B18" i="320" s="1"/>
  <c r="B19" i="320" s="1"/>
  <c r="B20" i="320" s="1"/>
  <c r="E12" i="320"/>
  <c r="G12" i="320" s="1"/>
  <c r="E9" i="320"/>
  <c r="E61" i="320" l="1"/>
  <c r="E57" i="320"/>
  <c r="E59" i="320"/>
  <c r="C46" i="320"/>
  <c r="C48" i="320" s="1"/>
  <c r="C50" i="320" s="1"/>
  <c r="C7" i="320" s="1"/>
  <c r="E45" i="320"/>
  <c r="E58" i="320"/>
  <c r="E46" i="320" l="1"/>
  <c r="G46" i="320" s="1"/>
  <c r="G45" i="320"/>
  <c r="D15" i="256"/>
  <c r="D13" i="256"/>
  <c r="E48" i="320" l="1"/>
  <c r="E50" i="320" s="1"/>
  <c r="A10" i="304"/>
  <c r="A11" i="304" s="1"/>
  <c r="A12" i="304" s="1"/>
  <c r="A13" i="304" s="1"/>
  <c r="A14" i="304" s="1"/>
  <c r="A15" i="304" s="1"/>
  <c r="A16" i="304" s="1"/>
  <c r="A17" i="304" s="1"/>
  <c r="A18" i="304" s="1"/>
  <c r="A19" i="304" s="1"/>
  <c r="A20" i="304" s="1"/>
  <c r="A21" i="304" s="1"/>
  <c r="A22" i="304" s="1"/>
  <c r="A23" i="304" s="1"/>
  <c r="A24" i="304" s="1"/>
  <c r="A25" i="304" s="1"/>
  <c r="A26" i="304" s="1"/>
  <c r="A27" i="304" s="1"/>
  <c r="A28" i="304" s="1"/>
  <c r="A29" i="304" s="1"/>
  <c r="A30" i="304" s="1"/>
  <c r="A31" i="304" s="1"/>
  <c r="A32" i="304" s="1"/>
  <c r="A33" i="304" s="1"/>
  <c r="A34" i="304" s="1"/>
  <c r="A35" i="304" s="1"/>
  <c r="A36" i="304" s="1"/>
  <c r="A37" i="304" s="1"/>
  <c r="A38" i="304" s="1"/>
  <c r="A39" i="304" s="1"/>
  <c r="A40" i="304" s="1"/>
  <c r="A41" i="304" s="1"/>
  <c r="A42" i="304" s="1"/>
  <c r="A43" i="304" s="1"/>
  <c r="A44" i="304" s="1"/>
  <c r="A45" i="304" s="1"/>
  <c r="A46" i="304" s="1"/>
  <c r="A47" i="304" s="1"/>
  <c r="A48" i="304" s="1"/>
  <c r="A49" i="304" s="1"/>
  <c r="A50" i="304" s="1"/>
  <c r="A51" i="304" s="1"/>
  <c r="A52" i="304" s="1"/>
  <c r="A53" i="304" s="1"/>
  <c r="A54" i="304" s="1"/>
  <c r="A55" i="304" s="1"/>
  <c r="A56" i="304" s="1"/>
  <c r="A57" i="304" s="1"/>
  <c r="A58" i="304" s="1"/>
  <c r="A59" i="304" s="1"/>
  <c r="A60" i="304" s="1"/>
  <c r="A61" i="304" s="1"/>
  <c r="A62" i="304" s="1"/>
  <c r="A63" i="304" s="1"/>
  <c r="A64" i="304" s="1"/>
  <c r="A65" i="304" s="1"/>
  <c r="A66" i="304" s="1"/>
  <c r="A67" i="304" s="1"/>
  <c r="A68" i="304" s="1"/>
  <c r="A69" i="304" s="1"/>
  <c r="A70" i="304" s="1"/>
  <c r="A71" i="304" s="1"/>
  <c r="A72" i="304" s="1"/>
  <c r="A73" i="304" s="1"/>
  <c r="A74" i="304" s="1"/>
  <c r="A75" i="304" s="1"/>
  <c r="A76" i="304" s="1"/>
  <c r="A77" i="304" s="1"/>
  <c r="A78" i="304" s="1"/>
  <c r="A79" i="304" s="1"/>
  <c r="A80" i="304" s="1"/>
  <c r="A81" i="304" s="1"/>
  <c r="A82" i="304" s="1"/>
  <c r="A83" i="304" s="1"/>
  <c r="A84" i="304" s="1"/>
  <c r="A85" i="304" s="1"/>
  <c r="A86" i="304" s="1"/>
  <c r="A87" i="304" s="1"/>
  <c r="A88" i="304" s="1"/>
  <c r="A89" i="304" s="1"/>
  <c r="A90" i="304" s="1"/>
  <c r="A91" i="304" s="1"/>
  <c r="A92" i="304" s="1"/>
  <c r="A93" i="304" s="1"/>
  <c r="A94" i="304" s="1"/>
  <c r="A95" i="304" s="1"/>
  <c r="A96" i="304" s="1"/>
  <c r="A97" i="304" s="1"/>
  <c r="A98" i="304" s="1"/>
  <c r="A99" i="304" s="1"/>
  <c r="A100" i="304" s="1"/>
  <c r="A101" i="304" s="1"/>
  <c r="A102" i="304" s="1"/>
  <c r="A103" i="304" s="1"/>
  <c r="A104" i="304" s="1"/>
  <c r="G48" i="320" l="1"/>
  <c r="E7" i="320"/>
  <c r="G7" i="320" s="1"/>
  <c r="G50" i="320"/>
  <c r="A2" i="232"/>
  <c r="A1" i="232"/>
  <c r="A1" i="322" s="1"/>
  <c r="A2" i="320" l="1"/>
  <c r="A2" i="322"/>
  <c r="A1" i="320"/>
  <c r="A2" i="311"/>
  <c r="A2" i="304"/>
  <c r="D11" i="256"/>
  <c r="D10" i="256" l="1"/>
  <c r="D12" i="256" l="1"/>
</calcChain>
</file>

<file path=xl/sharedStrings.xml><?xml version="1.0" encoding="utf-8"?>
<sst xmlns="http://schemas.openxmlformats.org/spreadsheetml/2006/main" count="502" uniqueCount="126">
  <si>
    <t>#</t>
  </si>
  <si>
    <r>
      <rPr>
        <sz val="10"/>
        <color theme="1"/>
        <rFont val="ＭＳ Ｐゴシック"/>
        <family val="3"/>
        <charset val="128"/>
      </rPr>
      <t>パラメータ</t>
    </r>
    <phoneticPr fontId="19"/>
  </si>
  <si>
    <r>
      <rPr>
        <sz val="10"/>
        <color theme="1"/>
        <rFont val="ＭＳ Ｐゴシック"/>
        <family val="3"/>
        <charset val="128"/>
      </rPr>
      <t>シート内の計算</t>
    </r>
    <rPh sb="3" eb="4">
      <t>ナイ</t>
    </rPh>
    <rPh sb="5" eb="7">
      <t>ケイサン</t>
    </rPh>
    <phoneticPr fontId="17"/>
  </si>
  <si>
    <r>
      <rPr>
        <sz val="10"/>
        <color theme="1"/>
        <rFont val="ＭＳ Ｐゴシック"/>
        <family val="3"/>
        <charset val="128"/>
      </rPr>
      <t>ワークシート名</t>
    </r>
    <rPh sb="6" eb="7">
      <t>メイ</t>
    </rPh>
    <phoneticPr fontId="17"/>
  </si>
  <si>
    <r>
      <rPr>
        <sz val="10"/>
        <color theme="1"/>
        <rFont val="ＭＳ Ｐゴシック"/>
        <family val="3"/>
        <charset val="128"/>
      </rPr>
      <t>内容</t>
    </r>
    <rPh sb="0" eb="2">
      <t>ナイヨウ</t>
    </rPh>
    <phoneticPr fontId="17"/>
  </si>
  <si>
    <r>
      <rPr>
        <b/>
        <sz val="10"/>
        <color theme="1"/>
        <rFont val="ＭＳ Ｐゴシック"/>
        <family val="3"/>
        <charset val="128"/>
      </rPr>
      <t>参照</t>
    </r>
    <rPh sb="0" eb="2">
      <t>サンショウ</t>
    </rPh>
    <phoneticPr fontId="19"/>
  </si>
  <si>
    <t>会社情報</t>
    <rPh sb="0" eb="2">
      <t>カイシャ</t>
    </rPh>
    <rPh sb="2" eb="4">
      <t>ジョウホウ</t>
    </rPh>
    <phoneticPr fontId="17"/>
  </si>
  <si>
    <t>報告会社の情報</t>
    <rPh sb="0" eb="2">
      <t>ホウコク</t>
    </rPh>
    <rPh sb="2" eb="4">
      <t>カイシャ</t>
    </rPh>
    <rPh sb="5" eb="7">
      <t>ジョウホウ</t>
    </rPh>
    <phoneticPr fontId="17"/>
  </si>
  <si>
    <t>提出資料一覧</t>
    <rPh sb="0" eb="6">
      <t>テイシュツシリョウイチラン</t>
    </rPh>
    <phoneticPr fontId="17"/>
  </si>
  <si>
    <t>提出資料の一覧</t>
    <rPh sb="0" eb="2">
      <t>テイシュツ</t>
    </rPh>
    <rPh sb="2" eb="4">
      <t>シリョウ</t>
    </rPh>
    <rPh sb="5" eb="7">
      <t>イチラン</t>
    </rPh>
    <phoneticPr fontId="17"/>
  </si>
  <si>
    <t>自己評価</t>
    <rPh sb="0" eb="4">
      <t>ジコヒョウカ</t>
    </rPh>
    <phoneticPr fontId="19"/>
  </si>
  <si>
    <t>内部割引率手法の適用基準に関する自己評価</t>
    <rPh sb="0" eb="7">
      <t>ナイブワリビキリツシュホウ</t>
    </rPh>
    <rPh sb="8" eb="10">
      <t>テキヨウ</t>
    </rPh>
    <rPh sb="10" eb="12">
      <t>キジュン</t>
    </rPh>
    <phoneticPr fontId="19"/>
  </si>
  <si>
    <t>内部割引率手法適用時のYC</t>
    <phoneticPr fontId="19"/>
  </si>
  <si>
    <t>内部管理で使用している割引率に基づく金利リスク・ESRの計算で使用したイールドカーブ</t>
    <rPh sb="0" eb="4">
      <t>ナイブカンリ</t>
    </rPh>
    <rPh sb="5" eb="7">
      <t>シヨウ</t>
    </rPh>
    <rPh sb="11" eb="14">
      <t>ワリビキリツ</t>
    </rPh>
    <rPh sb="15" eb="16">
      <t>モト</t>
    </rPh>
    <rPh sb="18" eb="20">
      <t>キンリ</t>
    </rPh>
    <rPh sb="28" eb="30">
      <t>ケイサン</t>
    </rPh>
    <rPh sb="31" eb="33">
      <t>シヨウ</t>
    </rPh>
    <phoneticPr fontId="19"/>
  </si>
  <si>
    <r>
      <rPr>
        <b/>
        <sz val="11"/>
        <color theme="1"/>
        <rFont val="ＭＳ Ｐゴシック"/>
        <family val="3"/>
        <charset val="128"/>
      </rPr>
      <t>会社情報</t>
    </r>
    <rPh sb="0" eb="2">
      <t>カイシャ</t>
    </rPh>
    <rPh sb="2" eb="4">
      <t>ジョウホウ</t>
    </rPh>
    <phoneticPr fontId="18"/>
  </si>
  <si>
    <r>
      <rPr>
        <sz val="10"/>
        <color theme="1"/>
        <rFont val="ＭＳ Ｐゴシック"/>
        <family val="3"/>
        <charset val="128"/>
      </rPr>
      <t>会社情報</t>
    </r>
    <rPh sb="0" eb="2">
      <t>カイシャ</t>
    </rPh>
    <rPh sb="2" eb="4">
      <t>ジョウホウ</t>
    </rPh>
    <phoneticPr fontId="18"/>
  </si>
  <si>
    <r>
      <rPr>
        <sz val="10"/>
        <color theme="1"/>
        <rFont val="ＭＳ Ｐゴシック"/>
        <family val="3"/>
        <charset val="128"/>
      </rPr>
      <t>会社名</t>
    </r>
    <rPh sb="0" eb="2">
      <t>カイシャ</t>
    </rPh>
    <rPh sb="2" eb="3">
      <t>メイ</t>
    </rPh>
    <phoneticPr fontId="18"/>
  </si>
  <si>
    <t>-</t>
  </si>
  <si>
    <r>
      <rPr>
        <sz val="10"/>
        <color theme="1"/>
        <rFont val="ＭＳ Ｐゴシック"/>
        <family val="3"/>
        <charset val="128"/>
      </rPr>
      <t>提出日</t>
    </r>
    <rPh sb="0" eb="2">
      <t>テイシュツ</t>
    </rPh>
    <rPh sb="2" eb="3">
      <t>ビ</t>
    </rPh>
    <phoneticPr fontId="15"/>
  </si>
  <si>
    <r>
      <rPr>
        <sz val="10"/>
        <color theme="1"/>
        <rFont val="ＭＳ Ｐゴシック"/>
        <family val="3"/>
        <charset val="128"/>
      </rPr>
      <t>通貨（</t>
    </r>
    <r>
      <rPr>
        <sz val="10"/>
        <color theme="1"/>
        <rFont val="Arial"/>
        <family val="2"/>
      </rPr>
      <t>JPY</t>
    </r>
    <r>
      <rPr>
        <sz val="10"/>
        <color theme="1"/>
        <rFont val="ＭＳ Ｐゴシック"/>
        <family val="3"/>
        <charset val="128"/>
      </rPr>
      <t>で固定）</t>
    </r>
    <rPh sb="0" eb="2">
      <t>ツウカ</t>
    </rPh>
    <rPh sb="7" eb="9">
      <t>コテイ</t>
    </rPh>
    <phoneticPr fontId="15"/>
  </si>
  <si>
    <t>JPY</t>
  </si>
  <si>
    <r>
      <rPr>
        <sz val="10"/>
        <color theme="1"/>
        <rFont val="ＭＳ Ｐゴシック"/>
        <family val="3"/>
        <charset val="128"/>
      </rPr>
      <t>単位（</t>
    </r>
    <r>
      <rPr>
        <sz val="10"/>
        <color theme="1"/>
        <rFont val="Arial"/>
        <family val="2"/>
      </rPr>
      <t>1,000,000</t>
    </r>
    <r>
      <rPr>
        <sz val="10"/>
        <color theme="1"/>
        <rFont val="ＭＳ Ｐゴシック"/>
        <family val="3"/>
        <charset val="128"/>
      </rPr>
      <t>で固定）</t>
    </r>
    <rPh sb="0" eb="2">
      <t>タンイ</t>
    </rPh>
    <rPh sb="13" eb="15">
      <t>コテイ</t>
    </rPh>
    <phoneticPr fontId="15"/>
  </si>
  <si>
    <r>
      <rPr>
        <sz val="10"/>
        <color theme="1"/>
        <rFont val="ＭＳ Ｐゴシック"/>
        <family val="3"/>
        <charset val="128"/>
      </rPr>
      <t>担当者名</t>
    </r>
    <r>
      <rPr>
        <sz val="10"/>
        <color theme="1"/>
        <rFont val="Arial"/>
        <family val="2"/>
      </rPr>
      <t>1</t>
    </r>
    <rPh sb="0" eb="2">
      <t>タントウ</t>
    </rPh>
    <rPh sb="2" eb="3">
      <t>シャ</t>
    </rPh>
    <rPh sb="3" eb="4">
      <t>メイ</t>
    </rPh>
    <phoneticPr fontId="15"/>
  </si>
  <si>
    <t>-</t>
    <phoneticPr fontId="19"/>
  </si>
  <si>
    <r>
      <rPr>
        <sz val="10"/>
        <color theme="1"/>
        <rFont val="ＭＳ Ｐゴシック"/>
        <family val="3"/>
        <charset val="128"/>
      </rPr>
      <t>担当者名</t>
    </r>
    <r>
      <rPr>
        <sz val="10"/>
        <color theme="1"/>
        <rFont val="Arial"/>
        <family val="2"/>
      </rPr>
      <t>2</t>
    </r>
    <rPh sb="0" eb="3">
      <t>タントウシャ</t>
    </rPh>
    <rPh sb="3" eb="4">
      <t>メイ</t>
    </rPh>
    <phoneticPr fontId="19"/>
  </si>
  <si>
    <r>
      <rPr>
        <sz val="10"/>
        <color theme="1"/>
        <rFont val="ＭＳ Ｐゴシック"/>
        <family val="3"/>
        <charset val="128"/>
      </rPr>
      <t>連絡先電話番号</t>
    </r>
    <r>
      <rPr>
        <sz val="10"/>
        <color theme="1"/>
        <rFont val="Arial"/>
        <family val="2"/>
      </rPr>
      <t>1</t>
    </r>
    <rPh sb="0" eb="3">
      <t>レンラクサキ</t>
    </rPh>
    <rPh sb="3" eb="5">
      <t>デンワ</t>
    </rPh>
    <rPh sb="5" eb="7">
      <t>バンゴウ</t>
    </rPh>
    <phoneticPr fontId="15"/>
  </si>
  <si>
    <r>
      <rPr>
        <sz val="10"/>
        <color theme="1"/>
        <rFont val="ＭＳ Ｐゴシック"/>
        <family val="3"/>
        <charset val="128"/>
      </rPr>
      <t>連絡先電話番号</t>
    </r>
    <r>
      <rPr>
        <sz val="10"/>
        <color theme="1"/>
        <rFont val="Arial"/>
        <family val="2"/>
      </rPr>
      <t>2</t>
    </r>
    <rPh sb="0" eb="3">
      <t>レンラクサキ</t>
    </rPh>
    <rPh sb="3" eb="5">
      <t>デンワ</t>
    </rPh>
    <rPh sb="5" eb="7">
      <t>バンゴウ</t>
    </rPh>
    <phoneticPr fontId="15"/>
  </si>
  <si>
    <r>
      <rPr>
        <sz val="10"/>
        <color theme="1"/>
        <rFont val="ＭＳ Ｐゴシック"/>
        <family val="3"/>
        <charset val="128"/>
      </rPr>
      <t>連絡先メールアドレス</t>
    </r>
    <r>
      <rPr>
        <sz val="10"/>
        <color theme="1"/>
        <rFont val="Arial"/>
        <family val="2"/>
      </rPr>
      <t>1</t>
    </r>
    <rPh sb="0" eb="3">
      <t>レンラクサキ</t>
    </rPh>
    <phoneticPr fontId="15"/>
  </si>
  <si>
    <r>
      <rPr>
        <sz val="10"/>
        <color theme="1"/>
        <rFont val="ＭＳ Ｐゴシック"/>
        <family val="3"/>
        <charset val="128"/>
      </rPr>
      <t>連絡先メールアドレス</t>
    </r>
    <r>
      <rPr>
        <sz val="10"/>
        <color theme="1"/>
        <rFont val="Arial"/>
        <family val="2"/>
      </rPr>
      <t>2</t>
    </r>
    <rPh sb="0" eb="3">
      <t>レンラクサキ</t>
    </rPh>
    <phoneticPr fontId="15"/>
  </si>
  <si>
    <t>提出資料一覧</t>
    <rPh sb="0" eb="2">
      <t>テイシュツ</t>
    </rPh>
    <rPh sb="2" eb="4">
      <t>シリョウ</t>
    </rPh>
    <rPh sb="4" eb="6">
      <t>イチラン</t>
    </rPh>
    <phoneticPr fontId="19"/>
  </si>
  <si>
    <t>資料番号</t>
    <rPh sb="0" eb="2">
      <t>シリョウ</t>
    </rPh>
    <rPh sb="2" eb="4">
      <t>バンゴウ</t>
    </rPh>
    <phoneticPr fontId="19"/>
  </si>
  <si>
    <t>資料名</t>
    <rPh sb="0" eb="2">
      <t>シリョウ</t>
    </rPh>
    <rPh sb="2" eb="3">
      <t>メイ</t>
    </rPh>
    <phoneticPr fontId="19"/>
  </si>
  <si>
    <t>自己評価</t>
    <rPh sb="0" eb="2">
      <t>ジコ</t>
    </rPh>
    <rPh sb="2" eb="4">
      <t>ヒョウカ</t>
    </rPh>
    <phoneticPr fontId="20"/>
  </si>
  <si>
    <t>項番</t>
    <rPh sb="0" eb="1">
      <t>コウ</t>
    </rPh>
    <phoneticPr fontId="19"/>
  </si>
  <si>
    <t>告示の根拠条文</t>
    <rPh sb="0" eb="2">
      <t>コクジ</t>
    </rPh>
    <rPh sb="3" eb="5">
      <t>コンキョ</t>
    </rPh>
    <rPh sb="5" eb="7">
      <t>ジョウブン</t>
    </rPh>
    <phoneticPr fontId="20"/>
  </si>
  <si>
    <t>基準</t>
    <rPh sb="0" eb="2">
      <t>キジュン</t>
    </rPh>
    <phoneticPr fontId="19"/>
  </si>
  <si>
    <t>適合状況の
自己評価結果</t>
    <rPh sb="0" eb="2">
      <t>テキゴウ</t>
    </rPh>
    <rPh sb="2" eb="4">
      <t>ジョウキョウ</t>
    </rPh>
    <rPh sb="6" eb="10">
      <t>ジコヒョウカ</t>
    </rPh>
    <rPh sb="10" eb="12">
      <t>ケッカ</t>
    </rPh>
    <phoneticPr fontId="19"/>
  </si>
  <si>
    <t>適合状況の自己評価詳細</t>
    <rPh sb="0" eb="2">
      <t>テキゴウ</t>
    </rPh>
    <rPh sb="2" eb="4">
      <t>ジョウキョウ</t>
    </rPh>
    <rPh sb="5" eb="7">
      <t>ジコ</t>
    </rPh>
    <rPh sb="7" eb="9">
      <t>ヒョウカ</t>
    </rPh>
    <rPh sb="9" eb="11">
      <t>ショウサイ</t>
    </rPh>
    <phoneticPr fontId="19"/>
  </si>
  <si>
    <t>根拠資料への参照</t>
    <rPh sb="0" eb="2">
      <t>コンキョ</t>
    </rPh>
    <rPh sb="2" eb="4">
      <t>シリョウ</t>
    </rPh>
    <rPh sb="6" eb="8">
      <t>サンショウ</t>
    </rPh>
    <phoneticPr fontId="19"/>
  </si>
  <si>
    <t>108条1号</t>
    <rPh sb="3" eb="4">
      <t>ジョウ</t>
    </rPh>
    <rPh sb="5" eb="6">
      <t>ゴウ</t>
    </rPh>
    <phoneticPr fontId="19"/>
  </si>
  <si>
    <t>108条2号</t>
    <rPh sb="3" eb="4">
      <t>ジョウ</t>
    </rPh>
    <rPh sb="5" eb="6">
      <t>ゴウ</t>
    </rPh>
    <phoneticPr fontId="19"/>
  </si>
  <si>
    <t>108条3号</t>
    <rPh sb="3" eb="4">
      <t>ジョウ</t>
    </rPh>
    <rPh sb="5" eb="6">
      <t>ゴウ</t>
    </rPh>
    <phoneticPr fontId="19"/>
  </si>
  <si>
    <t>108条4号</t>
    <rPh sb="3" eb="4">
      <t>ジョウ</t>
    </rPh>
    <rPh sb="5" eb="6">
      <t>ゴウ</t>
    </rPh>
    <phoneticPr fontId="19"/>
  </si>
  <si>
    <t>ESR</t>
    <phoneticPr fontId="0"/>
  </si>
  <si>
    <t>標準的手法</t>
    <rPh sb="0" eb="5">
      <t>ヒョウジュンテキシュホウ</t>
    </rPh>
    <phoneticPr fontId="19"/>
  </si>
  <si>
    <t>内部割引率手法</t>
    <rPh sb="0" eb="2">
      <t>ナイブ</t>
    </rPh>
    <rPh sb="2" eb="4">
      <t>ワリビキ</t>
    </rPh>
    <rPh sb="4" eb="5">
      <t>リツ</t>
    </rPh>
    <rPh sb="5" eb="7">
      <t>シュホウ</t>
    </rPh>
    <phoneticPr fontId="19"/>
  </si>
  <si>
    <t>差異　（内部割引率手法－標準的手法）</t>
    <rPh sb="0" eb="2">
      <t>サイ</t>
    </rPh>
    <rPh sb="4" eb="11">
      <t>ナイブワリビキリツシュホウ</t>
    </rPh>
    <rPh sb="12" eb="17">
      <t>ヒョウジュンテキシュホウ</t>
    </rPh>
    <phoneticPr fontId="20"/>
  </si>
  <si>
    <r>
      <rPr>
        <b/>
        <sz val="11"/>
        <color theme="1"/>
        <rFont val="ＭＳ Ｐゴシック"/>
        <family val="3"/>
        <charset val="128"/>
      </rPr>
      <t>バランスシート</t>
    </r>
    <phoneticPr fontId="19"/>
  </si>
  <si>
    <r>
      <rPr>
        <b/>
        <sz val="11"/>
        <color theme="1"/>
        <rFont val="ＭＳ Ｐゴシック"/>
        <family val="3"/>
        <charset val="128"/>
      </rPr>
      <t>金額</t>
    </r>
    <rPh sb="0" eb="2">
      <t>キンガク</t>
    </rPh>
    <phoneticPr fontId="19"/>
  </si>
  <si>
    <r>
      <rPr>
        <b/>
        <sz val="11"/>
        <color theme="1"/>
        <rFont val="ＭＳ Ｐゴシック"/>
        <family val="3"/>
        <charset val="128"/>
      </rPr>
      <t>内訳</t>
    </r>
    <rPh sb="0" eb="2">
      <t>ウチワケ</t>
    </rPh>
    <phoneticPr fontId="19"/>
  </si>
  <si>
    <r>
      <rPr>
        <sz val="10"/>
        <color theme="1"/>
        <rFont val="ＭＳ Ｐゴシック"/>
        <family val="3"/>
        <charset val="128"/>
      </rPr>
      <t>資産（再保険回収額を除く）</t>
    </r>
    <rPh sb="0" eb="2">
      <t>シサン</t>
    </rPh>
    <rPh sb="3" eb="9">
      <t>サイホケンカイシュウガク</t>
    </rPh>
    <rPh sb="10" eb="11">
      <t>ノゾ</t>
    </rPh>
    <phoneticPr fontId="19"/>
  </si>
  <si>
    <r>
      <t>DTA</t>
    </r>
    <r>
      <rPr>
        <sz val="10"/>
        <rFont val="ＭＳ Ｐゴシック"/>
        <family val="3"/>
        <charset val="128"/>
      </rPr>
      <t>（繰延税金資産）</t>
    </r>
    <rPh sb="4" eb="6">
      <t>クリノベ</t>
    </rPh>
    <rPh sb="6" eb="8">
      <t>ゼイキン</t>
    </rPh>
    <rPh sb="8" eb="10">
      <t>シサン</t>
    </rPh>
    <phoneticPr fontId="40"/>
  </si>
  <si>
    <r>
      <rPr>
        <sz val="10"/>
        <color theme="1"/>
        <rFont val="ＭＳ Ｐゴシック"/>
        <family val="3"/>
        <charset val="128"/>
      </rPr>
      <t>保証とオプションのコスト</t>
    </r>
    <rPh sb="0" eb="2">
      <t>ホショウ</t>
    </rPh>
    <phoneticPr fontId="19"/>
  </si>
  <si>
    <t>MOCE</t>
  </si>
  <si>
    <r>
      <rPr>
        <sz val="10"/>
        <color theme="1"/>
        <rFont val="ＭＳ Ｐゴシック"/>
        <family val="3"/>
        <charset val="128"/>
      </rPr>
      <t>その他負債</t>
    </r>
    <rPh sb="2" eb="3">
      <t>タ</t>
    </rPh>
    <rPh sb="3" eb="5">
      <t>フサイ</t>
    </rPh>
    <phoneticPr fontId="19"/>
  </si>
  <si>
    <r>
      <t>DTL</t>
    </r>
    <r>
      <rPr>
        <sz val="10"/>
        <rFont val="ＭＳ Ｐゴシック"/>
        <family val="3"/>
        <charset val="128"/>
      </rPr>
      <t>（繰延税金負債）</t>
    </r>
    <rPh sb="4" eb="6">
      <t>クリノベ</t>
    </rPh>
    <rPh sb="6" eb="8">
      <t>ゼイキン</t>
    </rPh>
    <rPh sb="8" eb="10">
      <t>フサイ</t>
    </rPh>
    <phoneticPr fontId="40"/>
  </si>
  <si>
    <r>
      <rPr>
        <sz val="10"/>
        <color theme="1"/>
        <rFont val="ＭＳ Ｐゴシック"/>
        <family val="3"/>
        <charset val="128"/>
      </rPr>
      <t>純資産</t>
    </r>
    <rPh sb="0" eb="3">
      <t>ジュンシサン</t>
    </rPh>
    <phoneticPr fontId="19"/>
  </si>
  <si>
    <r>
      <rPr>
        <sz val="10"/>
        <color theme="1"/>
        <rFont val="ＭＳ Ｐゴシック"/>
        <family val="3"/>
        <charset val="128"/>
      </rPr>
      <t>適格資本</t>
    </r>
    <rPh sb="0" eb="2">
      <t>テキカク</t>
    </rPh>
    <rPh sb="2" eb="4">
      <t>シホン</t>
    </rPh>
    <phoneticPr fontId="19"/>
  </si>
  <si>
    <r>
      <rPr>
        <b/>
        <sz val="11"/>
        <color theme="1"/>
        <rFont val="ＭＳ Ｐゴシック"/>
        <family val="3"/>
        <charset val="128"/>
      </rPr>
      <t>所要資本</t>
    </r>
    <rPh sb="0" eb="2">
      <t>ショヨウ</t>
    </rPh>
    <rPh sb="2" eb="4">
      <t>シホン</t>
    </rPh>
    <phoneticPr fontId="19"/>
  </si>
  <si>
    <r>
      <rPr>
        <sz val="10"/>
        <color theme="1"/>
        <rFont val="ＭＳ Ｐゴシック"/>
        <family val="3"/>
        <charset val="128"/>
      </rPr>
      <t>生命保険リスク</t>
    </r>
    <rPh sb="0" eb="2">
      <t>セイメイ</t>
    </rPh>
    <rPh sb="2" eb="4">
      <t>ホケン</t>
    </rPh>
    <phoneticPr fontId="19"/>
  </si>
  <si>
    <r>
      <rPr>
        <sz val="10"/>
        <color theme="1"/>
        <rFont val="ＭＳ Ｐゴシック"/>
        <family val="3"/>
        <charset val="128"/>
      </rPr>
      <t>死亡リスク</t>
    </r>
    <rPh sb="0" eb="2">
      <t>シボウ</t>
    </rPh>
    <phoneticPr fontId="19"/>
  </si>
  <si>
    <r>
      <rPr>
        <sz val="10"/>
        <color theme="1"/>
        <rFont val="ＭＳ Ｐゴシック"/>
        <family val="3"/>
        <charset val="128"/>
      </rPr>
      <t>長寿リスク</t>
    </r>
    <rPh sb="0" eb="2">
      <t>チョウジュ</t>
    </rPh>
    <phoneticPr fontId="19"/>
  </si>
  <si>
    <r>
      <rPr>
        <sz val="10"/>
        <color theme="1"/>
        <rFont val="ＭＳ Ｐゴシック"/>
        <family val="3"/>
        <charset val="128"/>
      </rPr>
      <t>罹患・障害リスク</t>
    </r>
    <rPh sb="0" eb="2">
      <t>リカン</t>
    </rPh>
    <rPh sb="3" eb="5">
      <t>ショウガイ</t>
    </rPh>
    <phoneticPr fontId="19"/>
  </si>
  <si>
    <r>
      <rPr>
        <sz val="10"/>
        <color theme="1"/>
        <rFont val="ＭＳ Ｐゴシック"/>
        <family val="3"/>
        <charset val="128"/>
      </rPr>
      <t>解約・失効リスク</t>
    </r>
    <rPh sb="0" eb="2">
      <t>カイヤク</t>
    </rPh>
    <rPh sb="3" eb="5">
      <t>シッコウ</t>
    </rPh>
    <phoneticPr fontId="19"/>
  </si>
  <si>
    <r>
      <rPr>
        <sz val="10"/>
        <color theme="1"/>
        <rFont val="ＭＳ Ｐゴシック"/>
        <family val="3"/>
        <charset val="128"/>
      </rPr>
      <t>経費リスク</t>
    </r>
    <rPh sb="0" eb="2">
      <t>ケイヒ</t>
    </rPh>
    <phoneticPr fontId="19"/>
  </si>
  <si>
    <r>
      <rPr>
        <sz val="10"/>
        <color theme="1"/>
        <rFont val="ＭＳ Ｐゴシック"/>
        <family val="3"/>
        <charset val="128"/>
      </rPr>
      <t>損害保険リスク</t>
    </r>
    <rPh sb="0" eb="2">
      <t>ソンガイ</t>
    </rPh>
    <rPh sb="2" eb="4">
      <t>ホケン</t>
    </rPh>
    <phoneticPr fontId="19"/>
  </si>
  <si>
    <r>
      <rPr>
        <sz val="10"/>
        <color theme="1"/>
        <rFont val="ＭＳ Ｐゴシック"/>
        <family val="3"/>
        <charset val="128"/>
      </rPr>
      <t>巨大災害リスク</t>
    </r>
    <rPh sb="0" eb="2">
      <t>キョダイ</t>
    </rPh>
    <rPh sb="2" eb="4">
      <t>サイガイ</t>
    </rPh>
    <phoneticPr fontId="19"/>
  </si>
  <si>
    <r>
      <rPr>
        <sz val="10"/>
        <color theme="1"/>
        <rFont val="ＭＳ Ｐゴシック"/>
        <family val="3"/>
        <charset val="128"/>
      </rPr>
      <t>巨大自然災害リスク</t>
    </r>
    <rPh sb="0" eb="2">
      <t>キョダイ</t>
    </rPh>
    <rPh sb="2" eb="4">
      <t>シゼン</t>
    </rPh>
    <rPh sb="4" eb="6">
      <t>サイガイ</t>
    </rPh>
    <phoneticPr fontId="19"/>
  </si>
  <si>
    <r>
      <rPr>
        <sz val="10"/>
        <color theme="1"/>
        <rFont val="ＭＳ Ｐゴシック"/>
        <family val="3"/>
        <charset val="128"/>
      </rPr>
      <t>その他の巨大災害リスク</t>
    </r>
    <rPh sb="2" eb="3">
      <t>タ</t>
    </rPh>
    <rPh sb="4" eb="6">
      <t>キョダイ</t>
    </rPh>
    <rPh sb="6" eb="8">
      <t>サイガイ</t>
    </rPh>
    <phoneticPr fontId="19"/>
  </si>
  <si>
    <r>
      <rPr>
        <sz val="10"/>
        <color theme="1"/>
        <rFont val="ＭＳ Ｐゴシック"/>
        <family val="3"/>
        <charset val="128"/>
      </rPr>
      <t>市場リスク</t>
    </r>
    <rPh sb="0" eb="2">
      <t>シジョウ</t>
    </rPh>
    <phoneticPr fontId="19"/>
  </si>
  <si>
    <r>
      <rPr>
        <sz val="10"/>
        <color theme="1"/>
        <rFont val="ＭＳ Ｐゴシック"/>
        <family val="3"/>
        <charset val="128"/>
      </rPr>
      <t>金利リスク</t>
    </r>
    <rPh sb="0" eb="2">
      <t>キンリ</t>
    </rPh>
    <phoneticPr fontId="19"/>
  </si>
  <si>
    <r>
      <rPr>
        <sz val="10"/>
        <color theme="1"/>
        <rFont val="ＭＳ Ｐゴシック"/>
        <family val="3"/>
        <charset val="128"/>
      </rPr>
      <t>スプレッドリスク</t>
    </r>
    <phoneticPr fontId="18"/>
  </si>
  <si>
    <r>
      <rPr>
        <sz val="10"/>
        <color theme="1"/>
        <rFont val="ＭＳ Ｐゴシック"/>
        <family val="3"/>
        <charset val="128"/>
      </rPr>
      <t>株式リスク</t>
    </r>
    <rPh sb="0" eb="2">
      <t>カブシキ</t>
    </rPh>
    <phoneticPr fontId="19"/>
  </si>
  <si>
    <r>
      <rPr>
        <sz val="10"/>
        <color theme="1"/>
        <rFont val="ＭＳ Ｐゴシック"/>
        <family val="3"/>
        <charset val="128"/>
      </rPr>
      <t>不動産リスク</t>
    </r>
    <rPh sb="0" eb="3">
      <t>フドウサン</t>
    </rPh>
    <phoneticPr fontId="19"/>
  </si>
  <si>
    <r>
      <rPr>
        <sz val="10"/>
        <color theme="1"/>
        <rFont val="ＭＳ Ｐゴシック"/>
        <family val="3"/>
        <charset val="128"/>
      </rPr>
      <t>為替リスク</t>
    </r>
    <rPh sb="0" eb="2">
      <t>カワセ</t>
    </rPh>
    <phoneticPr fontId="19"/>
  </si>
  <si>
    <r>
      <rPr>
        <sz val="10"/>
        <color theme="1"/>
        <rFont val="ＭＳ Ｐゴシック"/>
        <family val="3"/>
        <charset val="128"/>
      </rPr>
      <t>資産集中リスク</t>
    </r>
    <rPh sb="0" eb="2">
      <t>シサン</t>
    </rPh>
    <rPh sb="2" eb="4">
      <t>シュウチュウ</t>
    </rPh>
    <phoneticPr fontId="19"/>
  </si>
  <si>
    <r>
      <rPr>
        <sz val="10"/>
        <color theme="1"/>
        <rFont val="ＭＳ Ｐゴシック"/>
        <family val="3"/>
        <charset val="128"/>
      </rPr>
      <t>信用リスク</t>
    </r>
    <rPh sb="0" eb="2">
      <t>シンヨウ</t>
    </rPh>
    <phoneticPr fontId="19"/>
  </si>
  <si>
    <r>
      <rPr>
        <sz val="10"/>
        <color theme="1"/>
        <rFont val="ＭＳ Ｐゴシック"/>
        <family val="3"/>
        <charset val="128"/>
      </rPr>
      <t>オペレーショナルリスク</t>
    </r>
    <phoneticPr fontId="19"/>
  </si>
  <si>
    <r>
      <rPr>
        <sz val="10"/>
        <color theme="1"/>
        <rFont val="ＭＳ Ｐゴシック"/>
        <family val="3"/>
        <charset val="128"/>
      </rPr>
      <t>その他のリスク</t>
    </r>
    <rPh sb="2" eb="3">
      <t>タ</t>
    </rPh>
    <phoneticPr fontId="19"/>
  </si>
  <si>
    <r>
      <rPr>
        <sz val="10"/>
        <color theme="1"/>
        <rFont val="ＭＳ Ｐゴシック"/>
        <family val="3"/>
        <charset val="128"/>
      </rPr>
      <t>所要資本の合計額（分散効果考慮前）</t>
    </r>
    <rPh sb="0" eb="2">
      <t>ショヨウ</t>
    </rPh>
    <rPh sb="2" eb="4">
      <t>シホン</t>
    </rPh>
    <rPh sb="5" eb="7">
      <t>ゴウケイ</t>
    </rPh>
    <rPh sb="7" eb="8">
      <t>ガク</t>
    </rPh>
    <rPh sb="9" eb="11">
      <t>ブンサン</t>
    </rPh>
    <rPh sb="11" eb="13">
      <t>コウカ</t>
    </rPh>
    <rPh sb="13" eb="15">
      <t>コウリョ</t>
    </rPh>
    <rPh sb="15" eb="16">
      <t>マエ</t>
    </rPh>
    <phoneticPr fontId="19"/>
  </si>
  <si>
    <r>
      <rPr>
        <sz val="10"/>
        <color theme="1"/>
        <rFont val="ＭＳ Ｐゴシック"/>
        <family val="3"/>
        <charset val="128"/>
      </rPr>
      <t>分散効果</t>
    </r>
    <rPh sb="0" eb="2">
      <t>ブンサン</t>
    </rPh>
    <rPh sb="2" eb="4">
      <t>コウカ</t>
    </rPh>
    <phoneticPr fontId="19"/>
  </si>
  <si>
    <t>マネジメント・アクションの効果の上限による影響額</t>
    <phoneticPr fontId="19"/>
  </si>
  <si>
    <r>
      <rPr>
        <sz val="10"/>
        <color theme="1"/>
        <rFont val="ＭＳ Ｐゴシック"/>
        <family val="3"/>
        <charset val="128"/>
      </rPr>
      <t>所要資本の合計額（分散効果考慮後）</t>
    </r>
    <rPh sb="0" eb="2">
      <t>ショヨウ</t>
    </rPh>
    <rPh sb="2" eb="4">
      <t>シホン</t>
    </rPh>
    <rPh sb="5" eb="7">
      <t>ゴウケイ</t>
    </rPh>
    <rPh sb="7" eb="8">
      <t>ガク</t>
    </rPh>
    <rPh sb="9" eb="11">
      <t>ブンサン</t>
    </rPh>
    <rPh sb="11" eb="13">
      <t>コウカ</t>
    </rPh>
    <rPh sb="13" eb="15">
      <t>コウリョ</t>
    </rPh>
    <rPh sb="15" eb="16">
      <t>ゴ</t>
    </rPh>
    <phoneticPr fontId="19"/>
  </si>
  <si>
    <r>
      <rPr>
        <sz val="10"/>
        <color theme="1"/>
        <rFont val="ＭＳ Ｐゴシック"/>
        <family val="3"/>
        <charset val="128"/>
      </rPr>
      <t>所要資本における税効果</t>
    </r>
    <rPh sb="0" eb="2">
      <t>ショヨウ</t>
    </rPh>
    <rPh sb="2" eb="4">
      <t>シホン</t>
    </rPh>
    <rPh sb="8" eb="9">
      <t>ゼイ</t>
    </rPh>
    <rPh sb="9" eb="11">
      <t>コウカ</t>
    </rPh>
    <phoneticPr fontId="19"/>
  </si>
  <si>
    <r>
      <rPr>
        <sz val="10"/>
        <color theme="1"/>
        <rFont val="ＭＳ Ｐゴシック"/>
        <family val="3"/>
        <charset val="128"/>
      </rPr>
      <t>所要資本の合計額（税効果考慮後）</t>
    </r>
    <rPh sb="0" eb="2">
      <t>ショヨウ</t>
    </rPh>
    <rPh sb="2" eb="4">
      <t>シホン</t>
    </rPh>
    <rPh sb="5" eb="7">
      <t>ゴウケイ</t>
    </rPh>
    <rPh sb="7" eb="8">
      <t>ガク</t>
    </rPh>
    <rPh sb="9" eb="10">
      <t>ゼイ</t>
    </rPh>
    <rPh sb="10" eb="12">
      <t>コウカ</t>
    </rPh>
    <rPh sb="12" eb="14">
      <t>コウリョ</t>
    </rPh>
    <rPh sb="14" eb="15">
      <t>ゴ</t>
    </rPh>
    <phoneticPr fontId="19"/>
  </si>
  <si>
    <r>
      <rPr>
        <sz val="10"/>
        <color theme="1"/>
        <rFont val="ＭＳ Ｐゴシック"/>
        <family val="3"/>
        <charset val="128"/>
      </rPr>
      <t>非保険事業の所要資本</t>
    </r>
    <rPh sb="0" eb="1">
      <t>ヒ</t>
    </rPh>
    <rPh sb="1" eb="3">
      <t>ホケン</t>
    </rPh>
    <rPh sb="3" eb="5">
      <t>ジギョウ</t>
    </rPh>
    <rPh sb="6" eb="8">
      <t>ショヨウ</t>
    </rPh>
    <rPh sb="8" eb="10">
      <t>シホン</t>
    </rPh>
    <phoneticPr fontId="19"/>
  </si>
  <si>
    <r>
      <rPr>
        <sz val="8"/>
        <color theme="1"/>
        <rFont val="ＭＳ Ｐゴシック"/>
        <family val="3"/>
        <charset val="128"/>
      </rPr>
      <t>生命保険</t>
    </r>
    <rPh sb="0" eb="2">
      <t>セイメイ</t>
    </rPh>
    <rPh sb="2" eb="4">
      <t>ホケン</t>
    </rPh>
    <phoneticPr fontId="44"/>
  </si>
  <si>
    <r>
      <rPr>
        <sz val="8"/>
        <color theme="1"/>
        <rFont val="ＭＳ Ｐゴシック"/>
        <family val="3"/>
        <charset val="128"/>
      </rPr>
      <t>損害保険</t>
    </r>
    <rPh sb="0" eb="2">
      <t>ソンガイ</t>
    </rPh>
    <rPh sb="2" eb="4">
      <t>ホケン</t>
    </rPh>
    <phoneticPr fontId="44"/>
  </si>
  <si>
    <r>
      <rPr>
        <sz val="8"/>
        <color theme="1"/>
        <rFont val="ＭＳ Ｐゴシック"/>
        <family val="3"/>
        <charset val="128"/>
      </rPr>
      <t>巨大災害</t>
    </r>
    <rPh sb="0" eb="2">
      <t>キョダイ</t>
    </rPh>
    <rPh sb="2" eb="4">
      <t>サイガイ</t>
    </rPh>
    <phoneticPr fontId="44"/>
  </si>
  <si>
    <r>
      <rPr>
        <sz val="8"/>
        <color theme="1"/>
        <rFont val="ＭＳ Ｐゴシック"/>
        <family val="3"/>
        <charset val="128"/>
      </rPr>
      <t>市場</t>
    </r>
    <rPh sb="0" eb="2">
      <t>シジョウ</t>
    </rPh>
    <phoneticPr fontId="44"/>
  </si>
  <si>
    <r>
      <rPr>
        <sz val="8"/>
        <color theme="1"/>
        <rFont val="ＭＳ Ｐゴシック"/>
        <family val="3"/>
        <charset val="128"/>
      </rPr>
      <t>信用</t>
    </r>
    <rPh sb="0" eb="2">
      <t>シンヨウ</t>
    </rPh>
    <phoneticPr fontId="44"/>
  </si>
  <si>
    <t>年限</t>
    <rPh sb="0" eb="2">
      <t>ネンゲン</t>
    </rPh>
    <phoneticPr fontId="29"/>
  </si>
  <si>
    <r>
      <rPr>
        <b/>
        <sz val="10"/>
        <color theme="0"/>
        <rFont val="ＭＳ ゴシック"/>
        <family val="3"/>
        <charset val="128"/>
      </rPr>
      <t>標準的手法の</t>
    </r>
    <r>
      <rPr>
        <b/>
        <sz val="10"/>
        <color theme="0"/>
        <rFont val="Arial"/>
        <family val="3"/>
      </rPr>
      <t>YC</t>
    </r>
    <rPh sb="0" eb="5">
      <t>ヒョウジュンテキシュホウ</t>
    </rPh>
    <phoneticPr fontId="19"/>
  </si>
  <si>
    <t>内部割引率手法のYC</t>
    <rPh sb="0" eb="7">
      <t>ナイブワリビキリツシュホウ</t>
    </rPh>
    <phoneticPr fontId="19"/>
  </si>
  <si>
    <t>差異　（内部割引率手法－標準的手法）</t>
    <rPh sb="0" eb="2">
      <t>サイ</t>
    </rPh>
    <rPh sb="4" eb="6">
      <t>ナイブ</t>
    </rPh>
    <rPh sb="6" eb="8">
      <t>ワリビキ</t>
    </rPh>
    <rPh sb="8" eb="9">
      <t>リツ</t>
    </rPh>
    <rPh sb="9" eb="11">
      <t>シュホウ</t>
    </rPh>
    <rPh sb="12" eb="15">
      <t>ヒョウジュンテキ</t>
    </rPh>
    <rPh sb="15" eb="17">
      <t>シュホウ</t>
    </rPh>
    <phoneticPr fontId="20"/>
  </si>
  <si>
    <t>無リスク金利</t>
    <rPh sb="0" eb="1">
      <t>ム</t>
    </rPh>
    <rPh sb="4" eb="6">
      <t>キンリ</t>
    </rPh>
    <phoneticPr fontId="29"/>
  </si>
  <si>
    <t>ストレス前</t>
    <rPh sb="4" eb="5">
      <t>マエ</t>
    </rPh>
    <phoneticPr fontId="29"/>
  </si>
  <si>
    <t>自己評価結果</t>
    <rPh sb="0" eb="6">
      <t>ジコヒョウカケッカ</t>
    </rPh>
    <phoneticPr fontId="37"/>
  </si>
  <si>
    <t>○（遵守）</t>
    <rPh sb="2" eb="4">
      <t>ジュンシュ</t>
    </rPh>
    <phoneticPr fontId="47"/>
  </si>
  <si>
    <t>△（一部未遵守）</t>
    <rPh sb="2" eb="4">
      <t>イチブ</t>
    </rPh>
    <rPh sb="4" eb="5">
      <t>ミ</t>
    </rPh>
    <rPh sb="5" eb="7">
      <t>ジュンシュ</t>
    </rPh>
    <phoneticPr fontId="47"/>
  </si>
  <si>
    <t>×（未遵守）</t>
    <rPh sb="2" eb="3">
      <t>ミ</t>
    </rPh>
    <rPh sb="3" eb="5">
      <t>ジュンシュ</t>
    </rPh>
    <phoneticPr fontId="47"/>
  </si>
  <si>
    <t>正味現在推計</t>
    <rPh sb="0" eb="2">
      <t>ショウミ</t>
    </rPh>
    <rPh sb="2" eb="6">
      <t>ゲンザイスイケイ</t>
    </rPh>
    <phoneticPr fontId="19"/>
  </si>
  <si>
    <t xml:space="preserve">告示に定めるLOT又はUFRに起因して、標準的手法（第五章第五節第二款第一目に定めるところにより金利リスクの額を算出する手法をいう。）による金利リスクの額が報告保険会社等の資産及び負債の総合的な管理の実態を反映するものとなっていないものとなっているか。
</t>
    <rPh sb="0" eb="2">
      <t>コクジ</t>
    </rPh>
    <rPh sb="3" eb="4">
      <t>サダ</t>
    </rPh>
    <rPh sb="26" eb="27">
      <t>ダイ</t>
    </rPh>
    <phoneticPr fontId="4"/>
  </si>
  <si>
    <t>資産及び負債の総合的な管理に関する明確な方針を定め、適切な管理体制の下で、当該方針に従い資産及び負債を管理しているか。
資産及び負債の総合的な管理に関する方針、その管理体制及び実際の管理状況について、自己評価詳細に記載し、根拠資料を提出すること。</t>
    <rPh sb="60" eb="63">
      <t>シサンオヨ</t>
    </rPh>
    <rPh sb="64" eb="66">
      <t>フサイ</t>
    </rPh>
    <rPh sb="67" eb="70">
      <t>ソウゴウテキ</t>
    </rPh>
    <rPh sb="71" eb="73">
      <t>カンリ</t>
    </rPh>
    <rPh sb="74" eb="75">
      <t>カン</t>
    </rPh>
    <rPh sb="82" eb="86">
      <t>カンリタイセイ</t>
    </rPh>
    <rPh sb="86" eb="87">
      <t>オヨ</t>
    </rPh>
    <rPh sb="88" eb="90">
      <t>ジッサイ</t>
    </rPh>
    <rPh sb="91" eb="93">
      <t>カンリ</t>
    </rPh>
    <rPh sb="93" eb="95">
      <t>ジョウキョウ</t>
    </rPh>
    <phoneticPr fontId="4"/>
  </si>
  <si>
    <t>資産及び負債の総合的な管理が、報告保険会社等が妥当と判断する経済価値評価の手法による定量的分析に基づき行われているか。
当該経済価値評価の手法における保険負債の割引率に関する以下の情報について、自己評価詳細に記載し、根拠資料を提出すること。
・補間・補外手法（例：スミス・ウィルソン法）
・LOT
・LOT以降について何等かのレートを仮定している場合はその水準と設定根拠
・RFRにスプレッドを上乗せしている場合はその設定方法と上乗せする理由
・その他、標準的手法の円金利のイールド・カーブと異なる点（例：スワップ金利を参照）</t>
    <rPh sb="60" eb="62">
      <t>トウガイ</t>
    </rPh>
    <rPh sb="62" eb="68">
      <t>ケイザイカチヒョウカ</t>
    </rPh>
    <rPh sb="69" eb="71">
      <t>シュホウ</t>
    </rPh>
    <rPh sb="75" eb="79">
      <t>ホケンフサイ</t>
    </rPh>
    <rPh sb="80" eb="83">
      <t>ワリビキリツ</t>
    </rPh>
    <rPh sb="84" eb="85">
      <t>カン</t>
    </rPh>
    <rPh sb="87" eb="89">
      <t>イカ</t>
    </rPh>
    <rPh sb="90" eb="92">
      <t>ジョウホウ</t>
    </rPh>
    <rPh sb="97" eb="103">
      <t>ジコヒョウカショウサイ</t>
    </rPh>
    <rPh sb="104" eb="106">
      <t>キサイ</t>
    </rPh>
    <rPh sb="108" eb="112">
      <t>コンキョシリョウ</t>
    </rPh>
    <rPh sb="113" eb="115">
      <t>テイシュツ</t>
    </rPh>
    <rPh sb="122" eb="124">
      <t>ホカン</t>
    </rPh>
    <rPh sb="153" eb="155">
      <t>イコウ</t>
    </rPh>
    <rPh sb="159" eb="161">
      <t>ナンラ</t>
    </rPh>
    <rPh sb="167" eb="169">
      <t>カテイ</t>
    </rPh>
    <rPh sb="173" eb="175">
      <t>バアイ</t>
    </rPh>
    <rPh sb="178" eb="180">
      <t>スイジュン</t>
    </rPh>
    <rPh sb="181" eb="185">
      <t>セッテイコンキョ</t>
    </rPh>
    <rPh sb="209" eb="213">
      <t>セッテイホウホウ</t>
    </rPh>
    <rPh sb="214" eb="216">
      <t>ウワノ</t>
    </rPh>
    <rPh sb="219" eb="221">
      <t>リユウ</t>
    </rPh>
    <rPh sb="225" eb="226">
      <t>タ</t>
    </rPh>
    <rPh sb="227" eb="232">
      <t>ヒョウジュンテキシュホウ</t>
    </rPh>
    <rPh sb="249" eb="250">
      <t>テン</t>
    </rPh>
    <phoneticPr fontId="4"/>
  </si>
  <si>
    <t>項番2の経済価値評価の手法が、組織の各階層におけるリスク管理及び意思決定並びにリスクとソルベンシーの自己評価において、重要な役割を果たしているか。
リスク管理等において活用されている例を自己評価詳細に記載し、根拠資料を提出すること。</t>
    <rPh sb="0" eb="2">
      <t>コウバン</t>
    </rPh>
    <rPh sb="79" eb="80">
      <t>トウ</t>
    </rPh>
    <rPh sb="84" eb="86">
      <t>カツヨウ</t>
    </rPh>
    <rPh sb="91" eb="92">
      <t>レイ</t>
    </rPh>
    <rPh sb="93" eb="99">
      <t>ジコヒョウカショウサイ</t>
    </rPh>
    <rPh sb="100" eb="102">
      <t>キサイ</t>
    </rPh>
    <rPh sb="104" eb="108">
      <t>コンキョシリョウ</t>
    </rPh>
    <rPh sb="109" eb="111">
      <t>テイシュツ</t>
    </rPh>
    <phoneticPr fontId="4"/>
  </si>
  <si>
    <t>資料名のはじめには、ゼロ埋めして桁数を揃えた資料番号を付してください。また、グループ会社の資料には、【グループ会社名】を付してください。例：002【○○会社】リスク管理規程</t>
    <phoneticPr fontId="19"/>
  </si>
  <si>
    <r>
      <rPr>
        <sz val="10"/>
        <color theme="1"/>
        <rFont val="ＭＳ Ｐゴシック"/>
        <family val="3"/>
        <charset val="128"/>
      </rPr>
      <t>様式</t>
    </r>
    <r>
      <rPr>
        <sz val="10"/>
        <color theme="1"/>
        <rFont val="Arial"/>
        <family val="3"/>
      </rPr>
      <t>4-</t>
    </r>
    <r>
      <rPr>
        <sz val="10"/>
        <color theme="1"/>
        <rFont val="ＭＳ Ｐゴシック"/>
        <family val="3"/>
        <charset val="128"/>
      </rPr>
      <t>添付書類</t>
    </r>
    <r>
      <rPr>
        <sz val="10"/>
        <color theme="1"/>
        <rFont val="Arial"/>
        <family val="3"/>
      </rPr>
      <t>3</t>
    </r>
    <r>
      <rPr>
        <sz val="10"/>
        <color theme="1"/>
        <rFont val="ＭＳ Ｐゴシック"/>
        <family val="3"/>
        <charset val="128"/>
      </rPr>
      <t>（</t>
    </r>
    <r>
      <rPr>
        <sz val="10"/>
        <color theme="1"/>
        <rFont val="Arial"/>
        <family val="3"/>
      </rPr>
      <t>2025</t>
    </r>
    <r>
      <rPr>
        <sz val="10"/>
        <color theme="1"/>
        <rFont val="ＭＳ Ｐゴシック"/>
        <family val="3"/>
        <charset val="128"/>
      </rPr>
      <t>年</t>
    </r>
    <r>
      <rPr>
        <sz val="10"/>
        <color theme="1"/>
        <rFont val="Arial"/>
        <family val="3"/>
      </rPr>
      <t>7</t>
    </r>
    <r>
      <rPr>
        <sz val="10"/>
        <color theme="1"/>
        <rFont val="ＭＳ Ｐゴシック"/>
        <family val="3"/>
        <charset val="128"/>
      </rPr>
      <t>月</t>
    </r>
    <r>
      <rPr>
        <sz val="10"/>
        <color theme="1"/>
        <rFont val="Arial"/>
        <family val="3"/>
      </rPr>
      <t>23</t>
    </r>
    <r>
      <rPr>
        <sz val="10"/>
        <color theme="1"/>
        <rFont val="ＭＳ Ｐゴシック"/>
        <family val="3"/>
        <charset val="128"/>
      </rPr>
      <t>日版）</t>
    </r>
    <rPh sb="0" eb="2">
      <t>ヨウシキ</t>
    </rPh>
    <rPh sb="4" eb="6">
      <t>テンプ</t>
    </rPh>
    <rPh sb="6" eb="8">
      <t>ショルイ</t>
    </rPh>
    <rPh sb="14" eb="15">
      <t>ネン</t>
    </rPh>
    <rPh sb="16" eb="17">
      <t>ガツ</t>
    </rPh>
    <rPh sb="19" eb="20">
      <t>ニチ</t>
    </rPh>
    <rPh sb="20" eb="21">
      <t>バン</t>
    </rPh>
    <phoneticPr fontId="17"/>
  </si>
  <si>
    <t>計算基準日（当書類における金利リスク等の計算基準日）</t>
    <rPh sb="0" eb="2">
      <t>ケイサン</t>
    </rPh>
    <rPh sb="2" eb="5">
      <t>キジュンビ</t>
    </rPh>
    <rPh sb="18" eb="19">
      <t>トウ</t>
    </rPh>
    <rPh sb="20" eb="22">
      <t>ケイサン</t>
    </rPh>
    <rPh sb="22" eb="25">
      <t>キジュンビ</t>
    </rPh>
    <phoneticPr fontId="18"/>
  </si>
  <si>
    <t>適用予定日</t>
    <rPh sb="0" eb="5">
      <t>テキヨウヨテイビ</t>
    </rPh>
    <phoneticPr fontId="18"/>
  </si>
  <si>
    <r>
      <rPr>
        <sz val="10"/>
        <color theme="1"/>
        <rFont val="ＭＳ Ｐゴシック"/>
        <family val="3"/>
        <charset val="128"/>
      </rPr>
      <t>単体</t>
    </r>
    <r>
      <rPr>
        <sz val="10"/>
        <color theme="1"/>
        <rFont val="Arial"/>
        <family val="2"/>
      </rPr>
      <t>/</t>
    </r>
    <r>
      <rPr>
        <sz val="10"/>
        <color theme="1"/>
        <rFont val="ＭＳ Ｐゴシック"/>
        <family val="3"/>
        <charset val="128"/>
      </rPr>
      <t>連結</t>
    </r>
    <r>
      <rPr>
        <sz val="10"/>
        <color theme="1"/>
        <rFont val="Arial"/>
        <family val="3"/>
      </rPr>
      <t>/</t>
    </r>
    <r>
      <rPr>
        <sz val="10"/>
        <color theme="1"/>
        <rFont val="ＭＳ Ｐゴシック"/>
        <family val="3"/>
        <charset val="128"/>
      </rPr>
      <t>単体及び連結</t>
    </r>
    <rPh sb="0" eb="2">
      <t>タンタイ</t>
    </rPh>
    <rPh sb="3" eb="5">
      <t>レンケツ</t>
    </rPh>
    <rPh sb="6" eb="8">
      <t>タンタイ</t>
    </rPh>
    <rPh sb="8" eb="9">
      <t>オヨ</t>
    </rPh>
    <rPh sb="10" eb="12">
      <t>レンケツ</t>
    </rPh>
    <phoneticPr fontId="18"/>
  </si>
  <si>
    <t>ESR報告区分</t>
    <rPh sb="3" eb="5">
      <t>ホウコク</t>
    </rPh>
    <rPh sb="5" eb="7">
      <t>クブン</t>
    </rPh>
    <phoneticPr fontId="19"/>
  </si>
  <si>
    <t>単体</t>
    <rPh sb="0" eb="2">
      <t>タンタイ</t>
    </rPh>
    <phoneticPr fontId="19"/>
  </si>
  <si>
    <t>連結</t>
    <rPh sb="0" eb="2">
      <t>レンケツ</t>
    </rPh>
    <phoneticPr fontId="19"/>
  </si>
  <si>
    <t>単体及び連結</t>
    <rPh sb="0" eb="2">
      <t>タンタイ</t>
    </rPh>
    <rPh sb="2" eb="3">
      <t>オヨ</t>
    </rPh>
    <rPh sb="4" eb="6">
      <t>レンケツ</t>
    </rPh>
    <phoneticPr fontId="19"/>
  </si>
  <si>
    <t>入力用セル</t>
    <rPh sb="0" eb="3">
      <t>ニュウリョクヨウ</t>
    </rPh>
    <phoneticPr fontId="19"/>
  </si>
  <si>
    <r>
      <rPr>
        <sz val="10"/>
        <color theme="1"/>
        <rFont val="ＭＳ Ｐゴシック"/>
        <family val="3"/>
        <charset val="128"/>
      </rPr>
      <t>選択用セル</t>
    </r>
    <rPh sb="0" eb="2">
      <t>センタク</t>
    </rPh>
    <rPh sb="2" eb="3">
      <t>ヨウ</t>
    </rPh>
    <phoneticPr fontId="55"/>
  </si>
  <si>
    <t>本様式における各セルは、性質ごとに以下のとおり色分けされている。</t>
    <rPh sb="0" eb="1">
      <t>ホン</t>
    </rPh>
    <rPh sb="1" eb="3">
      <t>ヨウシキ</t>
    </rPh>
    <rPh sb="7" eb="8">
      <t>カク</t>
    </rPh>
    <rPh sb="12" eb="14">
      <t>セイシツ</t>
    </rPh>
    <rPh sb="23" eb="25">
      <t>イロワ</t>
    </rPh>
    <phoneticPr fontId="17"/>
  </si>
  <si>
    <t>ESR</t>
    <phoneticPr fontId="5"/>
  </si>
  <si>
    <t>内部管理で使用している割引率に基づく単体ベースの金利リスク・ESRの計算</t>
    <rPh sb="0" eb="4">
      <t>ナイブカンリ</t>
    </rPh>
    <rPh sb="5" eb="7">
      <t>シヨウ</t>
    </rPh>
    <rPh sb="11" eb="14">
      <t>ワリビキリツ</t>
    </rPh>
    <rPh sb="15" eb="16">
      <t>モト</t>
    </rPh>
    <rPh sb="24" eb="26">
      <t>キンリ</t>
    </rPh>
    <rPh sb="34" eb="36">
      <t>ケイサン</t>
    </rPh>
    <phoneticPr fontId="19"/>
  </si>
  <si>
    <t>内部管理で使用している割引率に基づく連結ベースの金利リスク・ESRの計算</t>
    <rPh sb="0" eb="4">
      <t>ナイブカンリ</t>
    </rPh>
    <rPh sb="5" eb="7">
      <t>シヨウ</t>
    </rPh>
    <rPh sb="11" eb="14">
      <t>ワリビキリツ</t>
    </rPh>
    <rPh sb="15" eb="16">
      <t>モト</t>
    </rPh>
    <rPh sb="18" eb="20">
      <t>レンケツ</t>
    </rPh>
    <rPh sb="24" eb="26">
      <t>キンリ</t>
    </rPh>
    <rPh sb="34" eb="36">
      <t>ケイサン</t>
    </rPh>
    <phoneticPr fontId="19"/>
  </si>
  <si>
    <t>内部割引率手法適用時のESR（単体）</t>
    <phoneticPr fontId="19"/>
  </si>
  <si>
    <t>内部割引率手法適用時のESR （連結）</t>
    <rPh sb="0" eb="2">
      <t>ナイブ</t>
    </rPh>
    <rPh sb="2" eb="4">
      <t>ワリビキ</t>
    </rPh>
    <rPh sb="4" eb="5">
      <t>リツ</t>
    </rPh>
    <rPh sb="5" eb="7">
      <t>シュホウ</t>
    </rPh>
    <rPh sb="7" eb="9">
      <t>テキヨウ</t>
    </rPh>
    <rPh sb="9" eb="10">
      <t>ジ</t>
    </rPh>
    <rPh sb="16" eb="18">
      <t>レンケツ</t>
    </rPh>
    <phoneticPr fontId="19"/>
  </si>
  <si>
    <t>【単体】内部割引率手法適用時のESR</t>
    <rPh sb="1" eb="3">
      <t>タンタイ</t>
    </rPh>
    <rPh sb="4" eb="6">
      <t>ナイブ</t>
    </rPh>
    <rPh sb="6" eb="8">
      <t>ワリビキ</t>
    </rPh>
    <rPh sb="8" eb="9">
      <t>リツ</t>
    </rPh>
    <rPh sb="9" eb="11">
      <t>シュホウ</t>
    </rPh>
    <rPh sb="11" eb="14">
      <t>テキヨウジ</t>
    </rPh>
    <phoneticPr fontId="19"/>
  </si>
  <si>
    <t>【連結】内部割引率手法適用時のESR</t>
    <rPh sb="1" eb="3">
      <t>レンケツ</t>
    </rPh>
    <rPh sb="4" eb="6">
      <t>ナイブ</t>
    </rPh>
    <rPh sb="6" eb="8">
      <t>ワリビキ</t>
    </rPh>
    <rPh sb="8" eb="9">
      <t>リツ</t>
    </rPh>
    <rPh sb="9" eb="11">
      <t>シュホウ</t>
    </rPh>
    <rPh sb="11" eb="14">
      <t>テキヨウジ</t>
    </rPh>
    <phoneticPr fontId="19"/>
  </si>
  <si>
    <r>
      <rPr>
        <sz val="10"/>
        <color theme="1"/>
        <rFont val="MS UI Gothic"/>
        <family val="2"/>
        <charset val="1"/>
      </rPr>
      <t>※</t>
    </r>
    <r>
      <rPr>
        <sz val="10"/>
        <color theme="1"/>
        <rFont val="MS UI Gothic"/>
        <family val="2"/>
        <charset val="128"/>
      </rPr>
      <t>金利リスク以外は、計算基準日において実際に採用した方法に基づいてください。</t>
    </r>
    <rPh sb="1" eb="3">
      <t>キンリ</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</si>
</sst>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F800]dddd\,\ mmmm\ dd\,\ yyyy"/>
    <numFmt numFmtId="179" formatCode="\T0"/>
    <numFmt numFmtId="180" formatCode="\[0\]"/>
    <numFmt numFmtId="181" formatCode="0.000%"/>
  </numFmts>
  <fonts count="58" x14ac:knownFonts="1">
    <font>
      <sz val="10"/>
      <color theme="1"/>
      <name val="Arial"/>
      <family val="2"/>
    </font>
    <font>
      <sz val="11"/>
      <color theme="1"/>
      <name val="Arial"/>
      <family val="2"/>
    </font>
    <font>
      <sz val="11"/>
      <color theme="1"/>
      <name val="Arial"/>
      <family val="2"/>
    </font>
    <font>
      <b/>
      <sz val="11"/>
      <color theme="1"/>
      <name val="Arial"/>
      <family val="2"/>
    </font>
    <font>
      <sz val="8"/>
      <color theme="1"/>
      <name val="Arial"/>
      <family val="2"/>
    </font>
    <font>
      <sz val="10"/>
      <color theme="1"/>
      <name val="Arial"/>
      <family val="2"/>
    </font>
    <font>
      <b/>
      <sz val="10"/>
      <color theme="1"/>
      <name val="Arial"/>
      <family val="2"/>
    </font>
    <font>
      <b/>
      <sz val="10"/>
      <color theme="0"/>
      <name val="Arial Narrow"/>
      <family val="2"/>
    </font>
    <font>
      <u/>
      <sz val="10"/>
      <color theme="10"/>
      <name val="Arial"/>
      <family val="2"/>
    </font>
    <font>
      <u/>
      <sz val="8"/>
      <color theme="1"/>
      <name val="Arial"/>
      <family val="2"/>
    </font>
    <font>
      <sz val="8"/>
      <name val="Arial Narrow"/>
      <family val="2"/>
    </font>
    <font>
      <b/>
      <i/>
      <sz val="8"/>
      <name val="Arial Narrow"/>
      <family val="2"/>
    </font>
    <font>
      <sz val="8"/>
      <color theme="1"/>
      <name val="Arial Narrow"/>
      <family val="2"/>
    </font>
    <font>
      <sz val="10"/>
      <name val="Arial"/>
      <family val="2"/>
    </font>
    <font>
      <sz val="8"/>
      <name val="Arial"/>
      <family val="2"/>
    </font>
    <font>
      <sz val="10"/>
      <color theme="1"/>
      <name val="Arial Narrow"/>
      <family val="2"/>
    </font>
    <font>
      <b/>
      <i/>
      <sz val="8"/>
      <name val="Arial"/>
      <family val="2"/>
    </font>
    <font>
      <sz val="9"/>
      <color rgb="FF000000"/>
      <name val="Arial"/>
      <family val="2"/>
    </font>
    <font>
      <b/>
      <sz val="9"/>
      <color theme="1"/>
      <name val="ＭＳ Ｐゴシック"/>
      <family val="2"/>
      <scheme val="minor"/>
    </font>
    <font>
      <sz val="6"/>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name val="ＭＳ Ｐゴシック"/>
      <family val="3"/>
      <charset val="128"/>
    </font>
    <font>
      <u/>
      <sz val="10"/>
      <color theme="1"/>
      <name val="Arial"/>
      <family val="2"/>
    </font>
    <font>
      <b/>
      <i/>
      <sz val="10"/>
      <name val="Arial"/>
      <family val="2"/>
    </font>
    <font>
      <sz val="10"/>
      <color rgb="FFFF0000"/>
      <name val="Arial"/>
      <family val="2"/>
    </font>
    <font>
      <sz val="11"/>
      <color theme="1"/>
      <name val="ＭＳ Ｐゴシック"/>
      <family val="2"/>
      <scheme val="minor"/>
    </font>
    <font>
      <u/>
      <sz val="10"/>
      <color theme="10"/>
      <name val="ＭＳ Ｐゴシック"/>
      <family val="3"/>
      <charset val="128"/>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1"/>
      <name val="Arial"/>
      <family val="2"/>
    </font>
    <font>
      <sz val="6"/>
      <name val="ＭＳ Ｐゴシック"/>
      <family val="3"/>
      <charset val="128"/>
      <scheme val="minor"/>
    </font>
    <font>
      <sz val="9"/>
      <color theme="1"/>
      <name val="Arial"/>
      <family val="2"/>
    </font>
    <font>
      <b/>
      <sz val="11"/>
      <color rgb="FFFA7D00"/>
      <name val="Arial"/>
      <family val="2"/>
    </font>
    <font>
      <b/>
      <sz val="10"/>
      <color theme="0"/>
      <name val="ＭＳ Ｐゴシック"/>
      <family val="3"/>
      <charset val="128"/>
    </font>
    <font>
      <b/>
      <sz val="10"/>
      <color theme="0"/>
      <name val="Arial"/>
      <family val="2"/>
    </font>
    <font>
      <sz val="10"/>
      <color rgb="FFFF0000"/>
      <name val="ＭＳ Ｐゴシック"/>
      <family val="3"/>
      <charset val="128"/>
    </font>
    <font>
      <sz val="8"/>
      <color theme="1"/>
      <name val="ＭＳ Ｐゴシック"/>
      <family val="3"/>
      <charset val="128"/>
    </font>
    <font>
      <sz val="10"/>
      <color rgb="FF000000"/>
      <name val="ＭＳ Ｐゴシック"/>
      <family val="3"/>
      <charset val="128"/>
    </font>
    <font>
      <sz val="10"/>
      <color theme="1"/>
      <name val="Arial"/>
      <family val="3"/>
      <charset val="128"/>
    </font>
    <font>
      <sz val="12"/>
      <name val="ＭＳ Ｐゴシック"/>
      <family val="3"/>
      <charset val="128"/>
      <scheme val="minor"/>
    </font>
    <font>
      <sz val="6"/>
      <name val="ＭＳ Ｐゴシック"/>
      <family val="2"/>
      <charset val="128"/>
      <scheme val="minor"/>
    </font>
    <font>
      <b/>
      <sz val="10"/>
      <color theme="0"/>
      <name val="Arial"/>
      <family val="3"/>
      <charset val="128"/>
    </font>
    <font>
      <b/>
      <sz val="10"/>
      <color theme="0"/>
      <name val="ＭＳ ゴシック"/>
      <family val="3"/>
      <charset val="128"/>
    </font>
    <font>
      <b/>
      <sz val="10"/>
      <color theme="0"/>
      <name val="Arial"/>
      <family val="3"/>
    </font>
    <font>
      <b/>
      <sz val="10"/>
      <color theme="0"/>
      <name val="ＭＳ Ｐゴシック"/>
      <family val="2"/>
      <charset val="128"/>
    </font>
    <font>
      <sz val="9"/>
      <color theme="1"/>
      <name val="ＭＳ ゴシック"/>
      <family val="3"/>
      <charset val="128"/>
    </font>
    <font>
      <sz val="10"/>
      <color theme="1"/>
      <name val="Arial"/>
      <family val="3"/>
    </font>
    <font>
      <sz val="12"/>
      <color theme="1"/>
      <name val="Arial"/>
      <family val="2"/>
    </font>
    <font>
      <b/>
      <sz val="12"/>
      <name val="ＭＳ Ｐゴシック"/>
      <family val="2"/>
    </font>
    <font>
      <sz val="10"/>
      <color theme="1"/>
      <name val="MS UI Gothic"/>
      <family val="2"/>
      <charset val="1"/>
    </font>
    <font>
      <sz val="10"/>
      <color theme="1"/>
      <name val="MS UI Gothic"/>
      <family val="2"/>
      <charset val="128"/>
    </font>
  </fonts>
  <fills count="2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6337778862885"/>
        <bgColor indexed="64"/>
      </patternFill>
    </fill>
    <fill>
      <patternFill patternType="gray0625">
        <bgColor theme="0" tint="-0.14996795556505021"/>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F2F2F2"/>
      </patternFill>
    </fill>
    <fill>
      <patternFill patternType="solid">
        <fgColor rgb="FFFFFF99"/>
        <bgColor indexed="64"/>
      </patternFill>
    </fill>
    <fill>
      <patternFill patternType="solid">
        <fgColor rgb="FFFFC000"/>
        <bgColor indexed="64"/>
      </patternFill>
    </fill>
    <fill>
      <patternFill patternType="solid">
        <fgColor rgb="FFF2F2F2"/>
        <bgColor indexed="64"/>
      </patternFill>
    </fill>
    <fill>
      <patternFill patternType="solid">
        <fgColor rgb="FFFEF2D0"/>
        <bgColor indexed="64"/>
      </patternFill>
    </fill>
    <fill>
      <patternFill patternType="solid">
        <fgColor rgb="FFD0CECE"/>
        <bgColor indexed="64"/>
      </patternFill>
    </fill>
    <fill>
      <patternFill patternType="solid">
        <fgColor theme="9" tint="-0.249977111117893"/>
        <bgColor indexed="64"/>
      </patternFill>
    </fill>
    <fill>
      <patternFill patternType="solid">
        <fgColor rgb="FF92D050"/>
        <bgColor indexed="64"/>
      </patternFill>
    </fill>
    <fill>
      <patternFill patternType="solid">
        <fgColor theme="2" tint="-0.24994659260841701"/>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38">
    <xf numFmtId="0" fontId="0" fillId="0" borderId="0"/>
    <xf numFmtId="176" fontId="4" fillId="2" borderId="3" applyNumberFormat="0" applyBorder="0">
      <alignment vertical="center"/>
    </xf>
    <xf numFmtId="177" fontId="5" fillId="3" borderId="0" applyBorder="0">
      <alignment vertical="center"/>
      <protection locked="0"/>
    </xf>
    <xf numFmtId="0" fontId="8" fillId="0" borderId="0" applyNumberFormat="0" applyFill="0" applyBorder="0" applyAlignment="0" applyProtection="0"/>
    <xf numFmtId="0" fontId="2" fillId="4" borderId="7" applyFont="0" applyBorder="0" applyAlignment="0">
      <alignment horizontal="left" indent="1"/>
    </xf>
    <xf numFmtId="0" fontId="2" fillId="5" borderId="0">
      <alignment horizontal="center" vertical="center"/>
    </xf>
    <xf numFmtId="179" fontId="10" fillId="6" borderId="4">
      <alignment horizontal="center" vertical="center"/>
    </xf>
    <xf numFmtId="180" fontId="11" fillId="6" borderId="3">
      <alignment horizontal="center" vertical="center"/>
    </xf>
    <xf numFmtId="180" fontId="12" fillId="6" borderId="0" applyBorder="0">
      <alignment horizontal="center" vertical="center"/>
    </xf>
    <xf numFmtId="177" fontId="5" fillId="7" borderId="0" applyNumberFormat="0" applyFont="0" applyBorder="0">
      <alignment vertical="center"/>
      <protection locked="0"/>
    </xf>
    <xf numFmtId="0" fontId="13" fillId="8" borderId="11" applyNumberFormat="0" applyFont="0" applyBorder="0" applyAlignment="0"/>
    <xf numFmtId="10" fontId="4" fillId="9" borderId="0" applyBorder="0">
      <alignment horizontal="center" vertical="center"/>
    </xf>
    <xf numFmtId="0" fontId="13" fillId="0" borderId="0"/>
    <xf numFmtId="0" fontId="13" fillId="11" borderId="1" applyNumberFormat="0" applyFont="0" applyAlignment="0" applyProtection="0"/>
    <xf numFmtId="0" fontId="24" fillId="0" borderId="0"/>
    <xf numFmtId="0" fontId="28" fillId="0" borderId="0"/>
    <xf numFmtId="0" fontId="24" fillId="0" borderId="0"/>
    <xf numFmtId="0" fontId="28" fillId="0" borderId="0"/>
    <xf numFmtId="0" fontId="24" fillId="0" borderId="0" applyProtection="0">
      <alignment vertical="center"/>
    </xf>
    <xf numFmtId="0" fontId="1" fillId="4" borderId="7" applyFont="0" applyBorder="0" applyAlignment="0">
      <alignment horizontal="left" indent="1"/>
    </xf>
    <xf numFmtId="0" fontId="1" fillId="5" borderId="0">
      <alignment horizontal="center" vertical="center"/>
    </xf>
    <xf numFmtId="9" fontId="5" fillId="0" borderId="0" applyFont="0" applyFill="0" applyBorder="0" applyAlignment="0" applyProtection="0"/>
    <xf numFmtId="0" fontId="1" fillId="17" borderId="7" applyFont="0" applyBorder="0" applyAlignment="0">
      <alignment horizontal="left" vertical="center" indent="1"/>
    </xf>
    <xf numFmtId="0" fontId="1" fillId="17" borderId="2" applyFont="0">
      <alignment horizontal="centerContinuous" vertical="center" wrapText="1"/>
    </xf>
    <xf numFmtId="0" fontId="3" fillId="17" borderId="7" applyBorder="0" applyAlignment="0">
      <alignment horizontal="left" vertical="center" indent="1"/>
    </xf>
    <xf numFmtId="179" fontId="10" fillId="13" borderId="4">
      <alignment horizontal="center" vertical="center"/>
    </xf>
    <xf numFmtId="180" fontId="11" fillId="13" borderId="15">
      <alignment horizontal="center" vertical="center"/>
    </xf>
    <xf numFmtId="180" fontId="12" fillId="13" borderId="7">
      <alignment horizontal="center" vertical="center"/>
    </xf>
    <xf numFmtId="3" fontId="13" fillId="18" borderId="2" applyBorder="0">
      <alignment vertical="center"/>
      <protection locked="0"/>
    </xf>
    <xf numFmtId="0" fontId="1" fillId="0" borderId="0"/>
    <xf numFmtId="38" fontId="1" fillId="0" borderId="0" applyFont="0" applyFill="0" applyBorder="0" applyAlignment="0" applyProtection="0">
      <alignment vertical="center"/>
    </xf>
    <xf numFmtId="176" fontId="1" fillId="0" borderId="0" applyFont="0" applyFill="0" applyBorder="0" applyAlignment="0" applyProtection="0"/>
    <xf numFmtId="0" fontId="39" fillId="14" borderId="17" applyNumberFormat="0" applyAlignment="0" applyProtection="0"/>
    <xf numFmtId="0" fontId="7" fillId="20" borderId="3" applyNumberFormat="0" applyBorder="0">
      <alignment horizontal="center" vertical="center" wrapText="1"/>
    </xf>
    <xf numFmtId="176" fontId="36" fillId="15" borderId="2" applyFont="0" applyBorder="0">
      <alignment vertical="center"/>
      <protection locked="0"/>
    </xf>
    <xf numFmtId="0" fontId="1" fillId="22" borderId="7" applyBorder="0" applyAlignment="0">
      <alignment horizontal="left" indent="1"/>
    </xf>
    <xf numFmtId="0" fontId="28" fillId="0" borderId="0"/>
    <xf numFmtId="177" fontId="36" fillId="15" borderId="2" applyFont="0" applyBorder="0">
      <alignment vertical="center"/>
      <protection locked="0"/>
    </xf>
  </cellStyleXfs>
  <cellXfs count="198">
    <xf numFmtId="0" fontId="0" fillId="0" borderId="0" xfId="0"/>
    <xf numFmtId="0" fontId="5" fillId="4" borderId="9" xfId="4" applyFont="1" applyBorder="1" applyAlignment="1"/>
    <xf numFmtId="0" fontId="3" fillId="4" borderId="13" xfId="4" applyFont="1" applyBorder="1" applyAlignment="1"/>
    <xf numFmtId="0" fontId="5" fillId="4" borderId="4" xfId="4" applyFont="1" applyBorder="1" applyAlignment="1"/>
    <xf numFmtId="0" fontId="5" fillId="0" borderId="0" xfId="0" applyFont="1"/>
    <xf numFmtId="180" fontId="16" fillId="6" borderId="3" xfId="7" applyFont="1">
      <alignment horizontal="center" vertical="center"/>
    </xf>
    <xf numFmtId="179" fontId="14" fillId="6" borderId="4" xfId="6" applyFont="1">
      <alignment horizontal="center" vertical="center"/>
    </xf>
    <xf numFmtId="0" fontId="1" fillId="5" borderId="0" xfId="5" applyFont="1">
      <alignment horizontal="center" vertical="center"/>
    </xf>
    <xf numFmtId="180" fontId="4" fillId="6" borderId="5" xfId="8" applyFont="1" applyBorder="1">
      <alignment horizontal="center" vertical="center"/>
    </xf>
    <xf numFmtId="180" fontId="4" fillId="6" borderId="9" xfId="8" applyFont="1" applyBorder="1">
      <alignment horizontal="center" vertical="center"/>
    </xf>
    <xf numFmtId="0" fontId="9" fillId="4" borderId="4" xfId="4" applyFont="1" applyBorder="1" applyAlignment="1">
      <alignment horizontal="left"/>
    </xf>
    <xf numFmtId="0" fontId="6" fillId="10" borderId="2" xfId="0" applyFont="1" applyFill="1" applyBorder="1" applyAlignment="1">
      <alignment horizontal="center"/>
    </xf>
    <xf numFmtId="0" fontId="5" fillId="10" borderId="2" xfId="0" applyFont="1" applyFill="1" applyBorder="1" applyAlignment="1">
      <alignment horizontal="center"/>
    </xf>
    <xf numFmtId="0" fontId="5" fillId="4" borderId="3" xfId="4" applyFont="1" applyBorder="1" applyAlignment="1"/>
    <xf numFmtId="0" fontId="25" fillId="4" borderId="10" xfId="4" applyFont="1" applyBorder="1" applyAlignment="1">
      <alignment horizontal="right"/>
    </xf>
    <xf numFmtId="0" fontId="5" fillId="5" borderId="0" xfId="5" applyFont="1">
      <alignment horizontal="center" vertical="center"/>
    </xf>
    <xf numFmtId="0" fontId="5" fillId="4" borderId="13" xfId="4" applyFont="1" applyBorder="1" applyAlignment="1"/>
    <xf numFmtId="0" fontId="5" fillId="4" borderId="15" xfId="4" applyFont="1" applyBorder="1" applyAlignment="1"/>
    <xf numFmtId="0" fontId="5" fillId="4" borderId="14" xfId="4" applyFont="1" applyBorder="1" applyAlignment="1"/>
    <xf numFmtId="0" fontId="5" fillId="4" borderId="8" xfId="4" applyFont="1" applyBorder="1" applyAlignment="1"/>
    <xf numFmtId="180" fontId="26" fillId="6" borderId="10" xfId="7" applyFont="1" applyBorder="1">
      <alignment horizontal="center" vertical="center"/>
    </xf>
    <xf numFmtId="0" fontId="5" fillId="4" borderId="6" xfId="4" applyFont="1" applyBorder="1" applyAlignment="1"/>
    <xf numFmtId="0" fontId="5" fillId="4" borderId="7" xfId="4" applyFont="1" applyBorder="1" applyAlignment="1"/>
    <xf numFmtId="0" fontId="5" fillId="8" borderId="11" xfId="10" applyFont="1" applyBorder="1"/>
    <xf numFmtId="0" fontId="27" fillId="0" borderId="0" xfId="0" applyFont="1"/>
    <xf numFmtId="3" fontId="5" fillId="2" borderId="6" xfId="1" applyNumberFormat="1" applyFont="1" applyBorder="1" applyAlignment="1">
      <alignment horizontal="right" vertical="center"/>
    </xf>
    <xf numFmtId="0" fontId="29" fillId="0" borderId="11" xfId="3" applyFont="1" applyBorder="1" applyAlignment="1">
      <alignment horizontal="center" vertical="center"/>
    </xf>
    <xf numFmtId="0" fontId="5" fillId="2" borderId="2" xfId="1" applyNumberFormat="1" applyFont="1" applyBorder="1" applyAlignment="1">
      <alignment horizontal="center" vertical="center"/>
    </xf>
    <xf numFmtId="0" fontId="30" fillId="12" borderId="0" xfId="16" applyFont="1" applyFill="1" applyAlignment="1">
      <alignment horizontal="left" vertical="center"/>
    </xf>
    <xf numFmtId="0" fontId="31" fillId="12" borderId="0" xfId="16" applyFont="1" applyFill="1"/>
    <xf numFmtId="0" fontId="31" fillId="0" borderId="0" xfId="16" applyFont="1"/>
    <xf numFmtId="0" fontId="32" fillId="12" borderId="0" xfId="14" applyFont="1" applyFill="1"/>
    <xf numFmtId="0" fontId="31" fillId="12" borderId="0" xfId="16" applyFont="1" applyFill="1" applyAlignment="1">
      <alignment horizontal="left" vertical="top" wrapText="1"/>
    </xf>
    <xf numFmtId="0" fontId="31" fillId="12" borderId="0" xfId="16" applyFont="1" applyFill="1" applyAlignment="1">
      <alignment horizontal="center" vertical="center"/>
    </xf>
    <xf numFmtId="0" fontId="33" fillId="12" borderId="0" xfId="16" applyFont="1" applyFill="1" applyAlignment="1">
      <alignment vertical="center"/>
    </xf>
    <xf numFmtId="0" fontId="32" fillId="9" borderId="2" xfId="16" applyFont="1" applyFill="1" applyBorder="1" applyAlignment="1">
      <alignment horizontal="center" vertical="center"/>
    </xf>
    <xf numFmtId="0" fontId="34" fillId="0" borderId="2" xfId="16" applyFont="1" applyBorder="1" applyAlignment="1">
      <alignment horizontal="center" vertical="center"/>
    </xf>
    <xf numFmtId="0" fontId="34" fillId="0" borderId="2" xfId="16" applyFont="1" applyBorder="1" applyAlignment="1">
      <alignment vertical="top" wrapText="1"/>
    </xf>
    <xf numFmtId="0" fontId="35" fillId="0" borderId="0" xfId="16" applyFont="1"/>
    <xf numFmtId="14" fontId="0" fillId="4" borderId="12" xfId="4" applyNumberFormat="1" applyFont="1" applyBorder="1" applyAlignment="1">
      <alignment horizontal="right"/>
    </xf>
    <xf numFmtId="180" fontId="16" fillId="6" borderId="15" xfId="7" applyFont="1" applyBorder="1">
      <alignment horizontal="center" vertical="center"/>
    </xf>
    <xf numFmtId="180" fontId="16" fillId="6" borderId="14" xfId="7" applyFont="1" applyBorder="1">
      <alignment horizontal="center" vertical="center"/>
    </xf>
    <xf numFmtId="0" fontId="5" fillId="4" borderId="6" xfId="19" applyFont="1" applyBorder="1" applyAlignment="1"/>
    <xf numFmtId="0" fontId="29" fillId="0" borderId="12" xfId="3" applyFont="1" applyBorder="1" applyAlignment="1">
      <alignment horizontal="center" vertical="center"/>
    </xf>
    <xf numFmtId="0" fontId="29" fillId="0" borderId="10" xfId="3" applyFont="1" applyBorder="1" applyAlignment="1">
      <alignment horizontal="center" vertical="center"/>
    </xf>
    <xf numFmtId="0" fontId="21" fillId="0" borderId="11" xfId="0" applyFont="1" applyBorder="1"/>
    <xf numFmtId="0" fontId="21" fillId="0" borderId="12" xfId="0" applyFont="1" applyBorder="1"/>
    <xf numFmtId="0" fontId="21" fillId="0" borderId="10" xfId="0" applyFont="1" applyBorder="1"/>
    <xf numFmtId="0" fontId="5" fillId="4" borderId="4" xfId="19" applyFont="1" applyBorder="1" applyAlignment="1"/>
    <xf numFmtId="0" fontId="5" fillId="4" borderId="3" xfId="19" applyFont="1" applyBorder="1" applyAlignment="1"/>
    <xf numFmtId="0" fontId="5" fillId="19" borderId="3" xfId="19" applyFont="1" applyFill="1" applyBorder="1" applyAlignment="1"/>
    <xf numFmtId="0" fontId="1" fillId="5" borderId="0" xfId="20">
      <alignment horizontal="center" vertical="center"/>
    </xf>
    <xf numFmtId="0" fontId="5" fillId="4" borderId="9" xfId="19" applyFont="1" applyBorder="1" applyAlignment="1"/>
    <xf numFmtId="0" fontId="3" fillId="4" borderId="13" xfId="19" applyFont="1" applyBorder="1" applyAlignment="1"/>
    <xf numFmtId="0" fontId="5" fillId="4" borderId="13" xfId="19" applyFont="1" applyBorder="1" applyAlignment="1"/>
    <xf numFmtId="0" fontId="23" fillId="4" borderId="13" xfId="19" applyFont="1" applyBorder="1" applyAlignment="1">
      <alignment horizontal="center"/>
    </xf>
    <xf numFmtId="14" fontId="5" fillId="4" borderId="12" xfId="19" applyNumberFormat="1" applyFont="1" applyBorder="1" applyAlignment="1">
      <alignment horizontal="right"/>
    </xf>
    <xf numFmtId="0" fontId="36" fillId="4" borderId="4" xfId="19" applyFont="1" applyBorder="1" applyAlignment="1">
      <alignment horizontal="left"/>
    </xf>
    <xf numFmtId="0" fontId="3" fillId="4" borderId="3" xfId="19" applyFont="1" applyBorder="1" applyAlignment="1">
      <alignment horizontal="left"/>
    </xf>
    <xf numFmtId="0" fontId="40" fillId="20" borderId="16" xfId="33" applyFont="1" applyBorder="1" applyAlignment="1">
      <alignment horizontal="centerContinuous" vertical="center" wrapText="1"/>
    </xf>
    <xf numFmtId="0" fontId="41" fillId="20" borderId="14" xfId="33" applyFont="1" applyBorder="1" applyAlignment="1">
      <alignment horizontal="centerContinuous" vertical="center" wrapText="1"/>
    </xf>
    <xf numFmtId="0" fontId="3" fillId="4" borderId="5" xfId="19" applyFont="1" applyBorder="1" applyAlignment="1">
      <alignment horizontal="left"/>
    </xf>
    <xf numFmtId="0" fontId="3" fillId="4" borderId="9" xfId="19" applyFont="1" applyBorder="1" applyAlignment="1">
      <alignment horizontal="left"/>
    </xf>
    <xf numFmtId="176" fontId="5" fillId="15" borderId="2" xfId="34" applyFont="1" applyBorder="1">
      <alignment vertical="center"/>
      <protection locked="0"/>
    </xf>
    <xf numFmtId="3" fontId="5" fillId="8" borderId="8" xfId="10" applyNumberFormat="1" applyFont="1" applyBorder="1"/>
    <xf numFmtId="0" fontId="3" fillId="4" borderId="4" xfId="19" applyFont="1" applyBorder="1" applyAlignment="1">
      <alignment horizontal="left"/>
    </xf>
    <xf numFmtId="0" fontId="3" fillId="4" borderId="0" xfId="19" applyFont="1" applyBorder="1" applyAlignment="1">
      <alignment horizontal="left"/>
    </xf>
    <xf numFmtId="0" fontId="3" fillId="4" borderId="5" xfId="19" applyFont="1" applyBorder="1" applyAlignment="1">
      <alignment horizontal="center"/>
    </xf>
    <xf numFmtId="0" fontId="3" fillId="4" borderId="7" xfId="19" applyFont="1" applyBorder="1" applyAlignment="1">
      <alignment horizontal="center"/>
    </xf>
    <xf numFmtId="177" fontId="5" fillId="8" borderId="6" xfId="10" applyNumberFormat="1" applyFont="1" applyBorder="1"/>
    <xf numFmtId="177" fontId="5" fillId="15" borderId="2" xfId="2" applyFill="1" applyBorder="1">
      <alignment vertical="center"/>
      <protection locked="0"/>
    </xf>
    <xf numFmtId="0" fontId="5" fillId="4" borderId="5" xfId="19" applyFont="1" applyBorder="1" applyAlignment="1">
      <alignment horizontal="left" indent="2"/>
    </xf>
    <xf numFmtId="0" fontId="5" fillId="4" borderId="5" xfId="19" applyFont="1" applyBorder="1" applyAlignment="1"/>
    <xf numFmtId="177" fontId="5" fillId="8" borderId="7" xfId="10" applyNumberFormat="1" applyFont="1" applyBorder="1"/>
    <xf numFmtId="177" fontId="5" fillId="8" borderId="8" xfId="10" applyNumberFormat="1" applyFont="1" applyBorder="1"/>
    <xf numFmtId="0" fontId="5" fillId="4" borderId="5" xfId="19" applyFont="1" applyBorder="1" applyAlignment="1">
      <alignment horizontal="left"/>
    </xf>
    <xf numFmtId="0" fontId="0" fillId="4" borderId="5" xfId="19" applyFont="1" applyBorder="1" applyAlignment="1">
      <alignment horizontal="left" indent="2"/>
    </xf>
    <xf numFmtId="0" fontId="42" fillId="0" borderId="0" xfId="0" applyFont="1"/>
    <xf numFmtId="180" fontId="4" fillId="0" borderId="0" xfId="8" applyFont="1" applyFill="1" applyBorder="1">
      <alignment horizontal="center" vertical="center"/>
    </xf>
    <xf numFmtId="3" fontId="5" fillId="0" borderId="0" xfId="2" applyNumberFormat="1" applyFill="1" applyBorder="1">
      <alignment vertical="center"/>
      <protection locked="0"/>
    </xf>
    <xf numFmtId="177" fontId="5" fillId="8" borderId="11" xfId="10" applyNumberFormat="1" applyFont="1" applyBorder="1"/>
    <xf numFmtId="177" fontId="5" fillId="8" borderId="10" xfId="10" applyNumberFormat="1" applyFont="1" applyBorder="1"/>
    <xf numFmtId="177" fontId="5" fillId="8" borderId="2" xfId="10" applyNumberFormat="1" applyFont="1" applyBorder="1"/>
    <xf numFmtId="0" fontId="5" fillId="4" borderId="2" xfId="19" applyFont="1" applyBorder="1" applyAlignment="1"/>
    <xf numFmtId="0" fontId="5" fillId="4" borderId="7" xfId="19" applyFont="1" applyBorder="1" applyAlignment="1">
      <alignment horizontal="left"/>
    </xf>
    <xf numFmtId="0" fontId="21" fillId="4" borderId="7" xfId="19" applyFont="1" applyBorder="1" applyAlignment="1">
      <alignment horizontal="left"/>
    </xf>
    <xf numFmtId="0" fontId="5" fillId="4" borderId="8" xfId="19" applyFont="1" applyBorder="1" applyAlignment="1"/>
    <xf numFmtId="0" fontId="5" fillId="4" borderId="7" xfId="19" applyFont="1" applyBorder="1" applyAlignment="1"/>
    <xf numFmtId="0" fontId="1" fillId="13" borderId="0" xfId="20" applyFill="1">
      <alignment horizontal="center" vertical="center"/>
    </xf>
    <xf numFmtId="0" fontId="5" fillId="19" borderId="5" xfId="19" applyFont="1" applyFill="1" applyBorder="1" applyAlignment="1"/>
    <xf numFmtId="0" fontId="5" fillId="19" borderId="0" xfId="0" applyFont="1" applyFill="1"/>
    <xf numFmtId="177" fontId="5" fillId="19" borderId="0" xfId="0" applyNumberFormat="1" applyFont="1" applyFill="1"/>
    <xf numFmtId="3" fontId="5" fillId="19" borderId="0" xfId="0" applyNumberFormat="1" applyFont="1" applyFill="1"/>
    <xf numFmtId="0" fontId="4" fillId="2" borderId="2" xfId="1" applyNumberFormat="1" applyBorder="1">
      <alignment vertical="center"/>
    </xf>
    <xf numFmtId="180" fontId="4" fillId="2" borderId="4" xfId="1" applyNumberFormat="1" applyBorder="1" applyAlignment="1">
      <alignment horizontal="center" vertical="center"/>
    </xf>
    <xf numFmtId="180" fontId="4" fillId="2" borderId="3" xfId="1" applyNumberFormat="1" applyBorder="1" applyAlignment="1">
      <alignment horizontal="center" vertical="center"/>
    </xf>
    <xf numFmtId="180" fontId="4" fillId="2" borderId="10" xfId="1" applyNumberFormat="1" applyBorder="1" applyAlignment="1">
      <alignment horizontal="center" vertical="center"/>
    </xf>
    <xf numFmtId="0" fontId="4" fillId="2" borderId="6" xfId="1" applyNumberFormat="1" applyBorder="1">
      <alignment vertical="center"/>
    </xf>
    <xf numFmtId="9" fontId="4" fillId="2" borderId="4" xfId="1" applyNumberFormat="1" applyBorder="1" applyAlignment="1">
      <alignment horizontal="center" vertical="center"/>
    </xf>
    <xf numFmtId="9" fontId="4" fillId="2" borderId="3" xfId="1" applyNumberFormat="1" applyBorder="1" applyAlignment="1">
      <alignment horizontal="center" vertical="center"/>
    </xf>
    <xf numFmtId="9" fontId="4" fillId="2" borderId="10" xfId="1" applyNumberFormat="1" applyBorder="1" applyAlignment="1">
      <alignment horizontal="center" vertical="center"/>
    </xf>
    <xf numFmtId="0" fontId="4" fillId="2" borderId="7" xfId="1" applyNumberFormat="1" applyBorder="1">
      <alignment vertical="center"/>
    </xf>
    <xf numFmtId="9" fontId="4" fillId="2" borderId="5" xfId="1" applyNumberFormat="1" applyBorder="1" applyAlignment="1">
      <alignment horizontal="center" vertical="center"/>
    </xf>
    <xf numFmtId="9" fontId="4" fillId="2" borderId="0" xfId="1" applyNumberFormat="1" applyBorder="1" applyAlignment="1">
      <alignment horizontal="center" vertical="center"/>
    </xf>
    <xf numFmtId="9" fontId="4" fillId="2" borderId="11" xfId="1" applyNumberFormat="1" applyBorder="1" applyAlignment="1">
      <alignment horizontal="center" vertical="center"/>
    </xf>
    <xf numFmtId="0" fontId="4" fillId="2" borderId="5" xfId="1" applyNumberFormat="1" applyBorder="1">
      <alignment vertical="center"/>
    </xf>
    <xf numFmtId="0" fontId="4" fillId="2" borderId="9" xfId="1" applyNumberFormat="1" applyBorder="1">
      <alignment vertical="center"/>
    </xf>
    <xf numFmtId="9" fontId="4" fillId="2" borderId="9" xfId="1" applyNumberFormat="1" applyBorder="1" applyAlignment="1">
      <alignment horizontal="center" vertical="center"/>
    </xf>
    <xf numFmtId="9" fontId="4" fillId="2" borderId="13" xfId="1" applyNumberFormat="1" applyBorder="1" applyAlignment="1">
      <alignment horizontal="center" vertical="center"/>
    </xf>
    <xf numFmtId="9" fontId="4" fillId="2" borderId="12" xfId="1" applyNumberFormat="1" applyBorder="1" applyAlignment="1">
      <alignment horizontal="center" vertical="center"/>
    </xf>
    <xf numFmtId="0" fontId="31" fillId="13" borderId="2" xfId="16" applyFont="1" applyFill="1" applyBorder="1" applyAlignment="1">
      <alignment horizontal="center" vertical="center"/>
    </xf>
    <xf numFmtId="0" fontId="21" fillId="21" borderId="6" xfId="0" applyFont="1" applyFill="1" applyBorder="1"/>
    <xf numFmtId="0" fontId="21" fillId="21" borderId="7" xfId="0" applyFont="1" applyFill="1" applyBorder="1"/>
    <xf numFmtId="0" fontId="23" fillId="4" borderId="13" xfId="19" applyFont="1" applyBorder="1" applyAlignment="1"/>
    <xf numFmtId="0" fontId="32" fillId="9" borderId="2" xfId="16" applyFont="1" applyFill="1" applyBorder="1" applyAlignment="1">
      <alignment horizontal="center" vertical="center" wrapText="1"/>
    </xf>
    <xf numFmtId="0" fontId="23" fillId="22" borderId="0" xfId="35" applyFont="1" applyBorder="1" applyAlignment="1">
      <alignment horizontal="left"/>
    </xf>
    <xf numFmtId="0" fontId="46" fillId="2" borderId="0" xfId="36" applyFont="1" applyFill="1" applyAlignment="1">
      <alignment horizontal="center" vertical="center" wrapText="1"/>
    </xf>
    <xf numFmtId="0" fontId="5" fillId="4" borderId="4" xfId="19" applyFont="1" applyBorder="1" applyAlignment="1">
      <alignment vertical="center"/>
    </xf>
    <xf numFmtId="0" fontId="5" fillId="4" borderId="3" xfId="19" applyFont="1" applyBorder="1" applyAlignment="1">
      <alignment vertical="center"/>
    </xf>
    <xf numFmtId="0" fontId="0" fillId="0" borderId="0" xfId="0" applyAlignment="1">
      <alignment vertical="center"/>
    </xf>
    <xf numFmtId="0" fontId="5" fillId="4" borderId="9" xfId="19" applyFont="1" applyBorder="1" applyAlignment="1">
      <alignment vertical="center"/>
    </xf>
    <xf numFmtId="0" fontId="3" fillId="4" borderId="13" xfId="19" applyFont="1" applyBorder="1" applyAlignment="1">
      <alignment vertical="center"/>
    </xf>
    <xf numFmtId="0" fontId="23" fillId="4" borderId="13" xfId="19" applyFont="1" applyBorder="1" applyAlignment="1">
      <alignment vertical="center"/>
    </xf>
    <xf numFmtId="0" fontId="23" fillId="4" borderId="13" xfId="19" applyFont="1" applyBorder="1" applyAlignment="1">
      <alignment horizontal="center" vertical="center"/>
    </xf>
    <xf numFmtId="0" fontId="48" fillId="20" borderId="4" xfId="0" applyFont="1" applyFill="1" applyBorder="1" applyAlignment="1">
      <alignment horizontal="centerContinuous" vertical="center"/>
    </xf>
    <xf numFmtId="0" fontId="41" fillId="20" borderId="3" xfId="0" applyFont="1" applyFill="1" applyBorder="1" applyAlignment="1">
      <alignment horizontal="centerContinuous" vertical="center"/>
    </xf>
    <xf numFmtId="0" fontId="51" fillId="20" borderId="4" xfId="0" applyFont="1" applyFill="1" applyBorder="1" applyAlignment="1">
      <alignment horizontal="centerContinuous" vertical="center"/>
    </xf>
    <xf numFmtId="0" fontId="38" fillId="2" borderId="18" xfId="0" applyFont="1" applyFill="1" applyBorder="1" applyAlignment="1">
      <alignment horizontal="center" vertical="center"/>
    </xf>
    <xf numFmtId="0" fontId="38" fillId="2" borderId="19"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181" fontId="0" fillId="15" borderId="20" xfId="0" applyNumberFormat="1" applyFill="1" applyBorder="1" applyAlignment="1">
      <alignment vertical="center"/>
    </xf>
    <xf numFmtId="181" fontId="0" fillId="15" borderId="21" xfId="0" applyNumberFormat="1" applyFill="1" applyBorder="1" applyAlignment="1">
      <alignment vertical="center"/>
    </xf>
    <xf numFmtId="181" fontId="0" fillId="15" borderId="22" xfId="0" applyNumberFormat="1" applyFill="1" applyBorder="1" applyAlignment="1">
      <alignment vertical="center"/>
    </xf>
    <xf numFmtId="181" fontId="0" fillId="15" borderId="23" xfId="0" applyNumberFormat="1" applyFill="1" applyBorder="1" applyAlignment="1">
      <alignment vertical="center"/>
    </xf>
    <xf numFmtId="0" fontId="21" fillId="16" borderId="7" xfId="0" applyFont="1" applyFill="1" applyBorder="1"/>
    <xf numFmtId="0" fontId="21" fillId="16" borderId="8" xfId="0" applyFont="1" applyFill="1" applyBorder="1"/>
    <xf numFmtId="0" fontId="5" fillId="2" borderId="0" xfId="1" applyNumberFormat="1" applyFont="1" applyBorder="1">
      <alignment vertical="center"/>
    </xf>
    <xf numFmtId="0" fontId="5" fillId="15" borderId="0" xfId="37" applyNumberFormat="1" applyFont="1" applyBorder="1">
      <alignment vertical="center"/>
      <protection locked="0"/>
    </xf>
    <xf numFmtId="0" fontId="52" fillId="2" borderId="19" xfId="0" applyFont="1" applyFill="1" applyBorder="1" applyAlignment="1">
      <alignment horizontal="center" vertical="center"/>
    </xf>
    <xf numFmtId="0" fontId="52" fillId="2" borderId="19" xfId="0" applyFont="1" applyFill="1" applyBorder="1" applyAlignment="1">
      <alignment horizontal="center" vertical="center" wrapText="1"/>
    </xf>
    <xf numFmtId="0" fontId="21" fillId="4" borderId="5" xfId="19" applyFont="1" applyBorder="1" applyAlignment="1"/>
    <xf numFmtId="0" fontId="31" fillId="12" borderId="0" xfId="16" applyFont="1" applyFill="1" applyAlignment="1">
      <alignment horizontal="left" vertical="center"/>
    </xf>
    <xf numFmtId="0" fontId="45" fillId="4" borderId="10" xfId="4" applyFont="1" applyBorder="1" applyAlignment="1">
      <alignment horizontal="left"/>
    </xf>
    <xf numFmtId="0" fontId="21" fillId="4" borderId="7" xfId="4" applyFont="1" applyBorder="1" applyAlignment="1"/>
    <xf numFmtId="0" fontId="23" fillId="23" borderId="0" xfId="17" applyFont="1" applyFill="1"/>
    <xf numFmtId="0" fontId="54" fillId="2" borderId="0" xfId="35" applyFont="1" applyFill="1" applyBorder="1" applyAlignment="1">
      <alignment horizontal="center"/>
    </xf>
    <xf numFmtId="0" fontId="5" fillId="24" borderId="0" xfId="1" applyNumberFormat="1" applyFont="1" applyFill="1" applyBorder="1" applyAlignment="1">
      <alignment horizontal="left" vertical="center"/>
    </xf>
    <xf numFmtId="177" fontId="21" fillId="25" borderId="0" xfId="2" applyFont="1" applyFill="1" applyBorder="1">
      <alignment vertical="center"/>
      <protection locked="0"/>
    </xf>
    <xf numFmtId="178" fontId="5" fillId="25" borderId="2" xfId="1" applyNumberFormat="1" applyFont="1" applyFill="1" applyBorder="1" applyAlignment="1">
      <alignment horizontal="right" vertical="center"/>
    </xf>
    <xf numFmtId="178" fontId="5" fillId="24" borderId="2" xfId="1" applyNumberFormat="1" applyFont="1" applyFill="1" applyBorder="1" applyAlignment="1">
      <alignment horizontal="right" vertical="center"/>
    </xf>
    <xf numFmtId="0" fontId="31" fillId="24" borderId="2" xfId="9" applyNumberFormat="1" applyFont="1" applyFill="1" applyBorder="1" applyAlignment="1">
      <alignment vertical="center" wrapText="1"/>
      <protection locked="0"/>
    </xf>
    <xf numFmtId="0" fontId="31" fillId="25" borderId="2" xfId="9" applyNumberFormat="1" applyFont="1" applyFill="1" applyBorder="1" applyAlignment="1">
      <alignment horizontal="center" vertical="center" wrapText="1"/>
      <protection locked="0"/>
    </xf>
    <xf numFmtId="0" fontId="31" fillId="24" borderId="2" xfId="9" applyNumberFormat="1" applyFont="1" applyFill="1" applyBorder="1" applyAlignment="1">
      <alignment horizontal="left" vertical="top" wrapText="1"/>
      <protection locked="0"/>
    </xf>
    <xf numFmtId="177" fontId="5" fillId="24" borderId="2" xfId="2" applyFill="1" applyBorder="1">
      <alignment vertical="center"/>
      <protection locked="0"/>
    </xf>
    <xf numFmtId="181" fontId="0" fillId="24" borderId="20" xfId="0" applyNumberFormat="1" applyFill="1" applyBorder="1" applyAlignment="1">
      <alignment vertical="center"/>
    </xf>
    <xf numFmtId="181" fontId="0" fillId="24" borderId="21" xfId="0" applyNumberFormat="1" applyFill="1" applyBorder="1" applyAlignment="1">
      <alignment vertical="center"/>
    </xf>
    <xf numFmtId="181" fontId="0" fillId="24" borderId="22" xfId="0" applyNumberFormat="1" applyFill="1" applyBorder="1" applyAlignment="1">
      <alignment vertical="center"/>
    </xf>
    <xf numFmtId="181" fontId="0" fillId="24" borderId="23" xfId="0" applyNumberFormat="1" applyFill="1" applyBorder="1" applyAlignment="1">
      <alignment vertical="center"/>
    </xf>
    <xf numFmtId="0" fontId="21" fillId="0" borderId="0" xfId="0" applyFont="1"/>
    <xf numFmtId="0" fontId="0" fillId="19" borderId="0" xfId="0" applyFill="1"/>
    <xf numFmtId="0" fontId="0" fillId="4" borderId="4" xfId="19" applyFont="1" applyBorder="1" applyAlignment="1"/>
    <xf numFmtId="0" fontId="0" fillId="4" borderId="3" xfId="19" applyFont="1" applyBorder="1" applyAlignment="1"/>
    <xf numFmtId="0" fontId="0" fillId="19" borderId="3" xfId="19" applyFont="1" applyFill="1" applyBorder="1" applyAlignment="1"/>
    <xf numFmtId="0" fontId="0" fillId="4" borderId="9" xfId="19" applyFont="1" applyBorder="1" applyAlignment="1"/>
    <xf numFmtId="0" fontId="0" fillId="4" borderId="13" xfId="19" applyFont="1" applyBorder="1" applyAlignment="1"/>
    <xf numFmtId="14" fontId="0" fillId="4" borderId="12" xfId="19" applyNumberFormat="1" applyFont="1" applyBorder="1" applyAlignment="1">
      <alignment horizontal="right"/>
    </xf>
    <xf numFmtId="176" fontId="0" fillId="15" borderId="2" xfId="34" applyFont="1" applyBorder="1">
      <alignment vertical="center"/>
      <protection locked="0"/>
    </xf>
    <xf numFmtId="3" fontId="0" fillId="8" borderId="8" xfId="10" applyNumberFormat="1" applyFont="1" applyBorder="1"/>
    <xf numFmtId="0" fontId="0" fillId="4" borderId="6" xfId="19" applyFont="1" applyBorder="1" applyAlignment="1"/>
    <xf numFmtId="177" fontId="0" fillId="24" borderId="2" xfId="2" applyFont="1" applyFill="1" applyBorder="1">
      <alignment vertical="center"/>
      <protection locked="0"/>
    </xf>
    <xf numFmtId="177" fontId="0" fillId="8" borderId="6" xfId="10" applyNumberFormat="1" applyFont="1" applyBorder="1"/>
    <xf numFmtId="177" fontId="0" fillId="15" borderId="2" xfId="2" applyFont="1" applyFill="1" applyBorder="1">
      <alignment vertical="center"/>
      <protection locked="0"/>
    </xf>
    <xf numFmtId="177" fontId="0" fillId="8" borderId="7" xfId="10" applyNumberFormat="1" applyFont="1" applyBorder="1"/>
    <xf numFmtId="177" fontId="0" fillId="8" borderId="8" xfId="10" applyNumberFormat="1" applyFont="1" applyBorder="1"/>
    <xf numFmtId="0" fontId="0" fillId="4" borderId="5" xfId="19" applyFont="1" applyBorder="1" applyAlignment="1">
      <alignment horizontal="left"/>
    </xf>
    <xf numFmtId="0" fontId="0" fillId="4" borderId="5" xfId="19" applyFont="1" applyBorder="1" applyAlignment="1"/>
    <xf numFmtId="180" fontId="4" fillId="0" borderId="0" xfId="8" applyFont="1" applyFill="1">
      <alignment horizontal="center" vertical="center"/>
    </xf>
    <xf numFmtId="3" fontId="0" fillId="0" borderId="0" xfId="2" applyNumberFormat="1" applyFont="1" applyFill="1">
      <alignment vertical="center"/>
      <protection locked="0"/>
    </xf>
    <xf numFmtId="177" fontId="0" fillId="8" borderId="11" xfId="10" applyNumberFormat="1" applyFont="1" applyBorder="1"/>
    <xf numFmtId="177" fontId="0" fillId="8" borderId="10" xfId="10" applyNumberFormat="1" applyFont="1" applyBorder="1"/>
    <xf numFmtId="177" fontId="0" fillId="8" borderId="2" xfId="10" applyNumberFormat="1" applyFont="1" applyBorder="1"/>
    <xf numFmtId="0" fontId="0" fillId="4" borderId="2" xfId="19" applyFont="1" applyBorder="1" applyAlignment="1"/>
    <xf numFmtId="0" fontId="0" fillId="4" borderId="7" xfId="19" applyFont="1" applyBorder="1" applyAlignment="1">
      <alignment horizontal="left"/>
    </xf>
    <xf numFmtId="0" fontId="0" fillId="4" borderId="8" xfId="19" applyFont="1" applyBorder="1" applyAlignment="1"/>
    <xf numFmtId="0" fontId="0" fillId="4" borderId="7" xfId="19" applyFont="1" applyBorder="1" applyAlignment="1"/>
    <xf numFmtId="0" fontId="0" fillId="19" borderId="5" xfId="19" applyFont="1" applyFill="1" applyBorder="1" applyAlignment="1"/>
    <xf numFmtId="177" fontId="0" fillId="19" borderId="0" xfId="0" applyNumberFormat="1" applyFill="1"/>
    <xf numFmtId="3" fontId="0" fillId="19" borderId="0" xfId="0" applyNumberFormat="1" applyFill="1"/>
    <xf numFmtId="0" fontId="8" fillId="0" borderId="11" xfId="3" applyFont="1" applyBorder="1" applyAlignment="1">
      <alignment horizontal="center" vertical="center"/>
    </xf>
    <xf numFmtId="0" fontId="56" fillId="0" borderId="0" xfId="0" applyFont="1"/>
    <xf numFmtId="0" fontId="5" fillId="24" borderId="16" xfId="9" applyNumberFormat="1" applyFont="1" applyFill="1" applyBorder="1" applyAlignment="1">
      <alignment horizontal="left" vertical="center"/>
      <protection locked="0"/>
    </xf>
    <xf numFmtId="0" fontId="5" fillId="24" borderId="14" xfId="9" applyNumberFormat="1" applyFont="1" applyFill="1" applyBorder="1" applyAlignment="1">
      <alignment horizontal="left" vertical="center"/>
      <protection locked="0"/>
    </xf>
    <xf numFmtId="0" fontId="40" fillId="20" borderId="16" xfId="33" applyFont="1" applyBorder="1" applyAlignment="1">
      <alignment horizontal="center" vertical="center" wrapText="1"/>
    </xf>
    <xf numFmtId="0" fontId="41" fillId="20" borderId="14" xfId="33" applyFont="1" applyBorder="1" applyAlignment="1">
      <alignment horizontal="center" vertical="center" wrapText="1"/>
    </xf>
    <xf numFmtId="0" fontId="40" fillId="20" borderId="16" xfId="33" applyFont="1" applyBorder="1">
      <alignment horizontal="center" vertical="center" wrapText="1"/>
    </xf>
    <xf numFmtId="0" fontId="41" fillId="20" borderId="14" xfId="33" applyFont="1" applyBorder="1">
      <alignment horizontal="center" vertical="center" wrapText="1"/>
    </xf>
  </cellXfs>
  <cellStyles count="38">
    <cellStyle name="IAIS.Caption" xfId="23" xr:uid="{00000000-0005-0000-0000-000000000000}"/>
    <cellStyle name="IAIS.CCode" xfId="26" xr:uid="{00000000-0005-0000-0000-000001000000}"/>
    <cellStyle name="IAIS.Label" xfId="22" xr:uid="{00000000-0005-0000-0000-000002000000}"/>
    <cellStyle name="IAIS.LocalCalc" xfId="28" xr:uid="{00000000-0005-0000-0000-000003000000}"/>
    <cellStyle name="IAIS.RCode" xfId="27" xr:uid="{00000000-0005-0000-0000-000004000000}"/>
    <cellStyle name="IAIS.TCode" xfId="25" xr:uid="{00000000-0005-0000-0000-000005000000}"/>
    <cellStyle name="IAIS.Title" xfId="24" xr:uid="{00000000-0005-0000-0000-000006000000}"/>
    <cellStyle name="IAIS_BCR_Factor" xfId="11" xr:uid="{00000000-0005-0000-0000-000007000000}"/>
    <cellStyle name="IAIS_EOA" xfId="5" xr:uid="{00000000-0005-0000-0000-000008000000}"/>
    <cellStyle name="IAIS_EOA 2" xfId="20" xr:uid="{00000000-0005-0000-0000-000009000000}"/>
    <cellStyle name="IAIS_FT.Amount" xfId="2" xr:uid="{00000000-0005-0000-0000-00000A000000}"/>
    <cellStyle name="IAIS_FT.Caption" xfId="4" xr:uid="{00000000-0005-0000-0000-00000B000000}"/>
    <cellStyle name="IAIS_FT.Caption 2 2" xfId="19" xr:uid="{00000000-0005-0000-0000-00000C000000}"/>
    <cellStyle name="IAIS_FT.Caption 3" xfId="35" xr:uid="{DD5F44C2-7D49-40E9-9A80-5638281BC485}"/>
    <cellStyle name="IAIS_FT.CCode" xfId="7" xr:uid="{00000000-0005-0000-0000-00000D000000}"/>
    <cellStyle name="IAIS_FT.Empty" xfId="10" xr:uid="{00000000-0005-0000-0000-00000E000000}"/>
    <cellStyle name="IAIS_FT.ICS.Param" xfId="1" xr:uid="{00000000-0005-0000-0000-00000F000000}"/>
    <cellStyle name="IAIS_FT.LocalCalc" xfId="37" xr:uid="{209C951C-3661-42A0-B610-B1FADF11CBFA}"/>
    <cellStyle name="IAIS_FT.PercentLocalCalc" xfId="34" xr:uid="{00000000-0005-0000-0000-000010000000}"/>
    <cellStyle name="IAIS_FT.RCode" xfId="8" xr:uid="{00000000-0005-0000-0000-000011000000}"/>
    <cellStyle name="IAIS_FT.String" xfId="9" xr:uid="{00000000-0005-0000-0000-000012000000}"/>
    <cellStyle name="IAIS_FT.TCode" xfId="6" xr:uid="{00000000-0005-0000-0000-000013000000}"/>
    <cellStyle name="IAIS_FT.Valuation" xfId="33" xr:uid="{00000000-0005-0000-0000-000014000000}"/>
    <cellStyle name="Normal 2" xfId="36" xr:uid="{7FF01760-C7AE-4BD1-8A7B-18A5EF8EBD8C}"/>
    <cellStyle name="Normal 3" xfId="12" xr:uid="{00000000-0005-0000-0000-000016000000}"/>
    <cellStyle name="Note 2" xfId="13" xr:uid="{00000000-0005-0000-0000-000017000000}"/>
    <cellStyle name="パーセント 2" xfId="21" xr:uid="{00000000-0005-0000-0000-000018000000}"/>
    <cellStyle name="パーセント 3" xfId="31" xr:uid="{00000000-0005-0000-0000-000019000000}"/>
    <cellStyle name="ハイパーリンク" xfId="3" builtinId="8"/>
    <cellStyle name="計算 2" xfId="32" xr:uid="{00000000-0005-0000-0000-00001B000000}"/>
    <cellStyle name="桁区切り 2" xfId="30" xr:uid="{00000000-0005-0000-0000-00001C000000}"/>
    <cellStyle name="標準" xfId="0" builtinId="0"/>
    <cellStyle name="標準 2" xfId="14" xr:uid="{00000000-0005-0000-0000-00001E000000}"/>
    <cellStyle name="標準 2 2" xfId="16" xr:uid="{00000000-0005-0000-0000-00001F000000}"/>
    <cellStyle name="標準 3" xfId="15" xr:uid="{00000000-0005-0000-0000-000020000000}"/>
    <cellStyle name="標準 3 2" xfId="18" xr:uid="{00000000-0005-0000-0000-000021000000}"/>
    <cellStyle name="標準 4" xfId="17" xr:uid="{00000000-0005-0000-0000-000022000000}"/>
    <cellStyle name="標準 5" xfId="29" xr:uid="{00000000-0005-0000-0000-000023000000}"/>
  </cellStyles>
  <dxfs count="0"/>
  <tableStyles count="0" defaultTableStyle="TableStyleMedium2" defaultPivotStyle="PivotStyleLight16"/>
  <colors>
    <mruColors>
      <color rgb="FFFFFF99"/>
      <color rgb="FFFFD966"/>
      <color rgb="FFB4C6E7"/>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iichi.yoshida\Desktop\&#26032;&#12375;&#12356;&#12501;&#12457;&#12523;&#12480;&#12540;\211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yohei.watanabe\Desktop\&#37329;&#21033;&#12522;&#12473;&#12463;&#12514;&#12487;&#12523;&#31561;&#12395;&#38306;&#12377;&#12427;&#24773;&#22577;_230xxx_&#12304;&#9675;&#9675;&#9675;&#12305;_&#23433;&#342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はじめに"/>
      <sheetName val="会社情報"/>
      <sheetName val="連結の範囲"/>
      <sheetName val="結果の要約"/>
      <sheetName val="バランスシート"/>
      <sheetName val="資本調達手段"/>
      <sheetName val="払込未済資本"/>
      <sheetName val="保険負債ポートフォリオ"/>
      <sheetName val="ミドルバケット"/>
      <sheetName val="所要資本"/>
      <sheetName val="CF情報"/>
      <sheetName val="負債CF内訳"/>
      <sheetName val="非保険事業"/>
      <sheetName val="パラメ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C7" t="str">
            <v>AUD</v>
          </cell>
        </row>
        <row r="8">
          <cell r="C8" t="str">
            <v>BRL</v>
          </cell>
        </row>
        <row r="9">
          <cell r="C9" t="str">
            <v>CAD</v>
          </cell>
        </row>
        <row r="10">
          <cell r="C10" t="str">
            <v>CHF</v>
          </cell>
        </row>
        <row r="11">
          <cell r="C11" t="str">
            <v>CLP</v>
          </cell>
        </row>
        <row r="12">
          <cell r="C12" t="str">
            <v>CNY</v>
          </cell>
        </row>
        <row r="13">
          <cell r="C13" t="str">
            <v>COP</v>
          </cell>
        </row>
        <row r="14">
          <cell r="C14" t="str">
            <v>CZK</v>
          </cell>
        </row>
        <row r="15">
          <cell r="C15" t="str">
            <v>DKK</v>
          </cell>
        </row>
        <row r="16">
          <cell r="C16" t="str">
            <v>EUR</v>
          </cell>
        </row>
        <row r="17">
          <cell r="C17" t="str">
            <v>GBP</v>
          </cell>
        </row>
        <row r="18">
          <cell r="C18" t="str">
            <v>HKD</v>
          </cell>
        </row>
        <row r="19">
          <cell r="C19" t="str">
            <v>HUF</v>
          </cell>
        </row>
        <row r="20">
          <cell r="C20" t="str">
            <v>IDR</v>
          </cell>
        </row>
        <row r="21">
          <cell r="C21" t="str">
            <v>ILS</v>
          </cell>
        </row>
        <row r="22">
          <cell r="C22" t="str">
            <v>INR</v>
          </cell>
        </row>
        <row r="23">
          <cell r="C23" t="str">
            <v>JPY</v>
          </cell>
        </row>
        <row r="24">
          <cell r="C24" t="str">
            <v>KRW</v>
          </cell>
        </row>
        <row r="25">
          <cell r="C25" t="str">
            <v>MXN</v>
          </cell>
        </row>
        <row r="26">
          <cell r="C26" t="str">
            <v>MYR</v>
          </cell>
        </row>
        <row r="27">
          <cell r="C27" t="str">
            <v>NOK</v>
          </cell>
        </row>
        <row r="28">
          <cell r="C28" t="str">
            <v>NZD</v>
          </cell>
        </row>
        <row r="29">
          <cell r="C29" t="str">
            <v>PEN</v>
          </cell>
        </row>
        <row r="30">
          <cell r="C30" t="str">
            <v>PHP</v>
          </cell>
        </row>
        <row r="31">
          <cell r="C31" t="str">
            <v>PLN</v>
          </cell>
        </row>
        <row r="32">
          <cell r="C32" t="str">
            <v>RON</v>
          </cell>
        </row>
        <row r="33">
          <cell r="C33" t="str">
            <v>RUB</v>
          </cell>
        </row>
        <row r="34">
          <cell r="C34" t="str">
            <v>SAR</v>
          </cell>
        </row>
        <row r="35">
          <cell r="C35" t="str">
            <v>SEK</v>
          </cell>
        </row>
        <row r="36">
          <cell r="C36" t="str">
            <v>SGD</v>
          </cell>
        </row>
        <row r="37">
          <cell r="C37" t="str">
            <v>THB</v>
          </cell>
        </row>
        <row r="38">
          <cell r="C38" t="str">
            <v>TRY</v>
          </cell>
        </row>
        <row r="39">
          <cell r="C39" t="str">
            <v>TWD</v>
          </cell>
        </row>
        <row r="40">
          <cell r="C40" t="str">
            <v>USD</v>
          </cell>
        </row>
        <row r="41">
          <cell r="C41" t="str">
            <v>ZAR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会社情報"/>
      <sheetName val="割引率"/>
      <sheetName val="割引率データ"/>
      <sheetName val="市場リスク"/>
      <sheetName val="金利リスク"/>
      <sheetName val="シナリオ"/>
      <sheetName val="提出資料一覧"/>
      <sheetName val="1. 検証基準"/>
      <sheetName val="2. 統計的品質基準"/>
      <sheetName val="3. 較正基準"/>
      <sheetName val="4. ユーステストおよびガバナンス基準"/>
      <sheetName val="5. 文書化基準"/>
      <sheetName val="適用要件"/>
      <sheetName val="特記事項"/>
      <sheetName val="パラメ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F17"/>
  <sheetViews>
    <sheetView showGridLines="0" tabSelected="1" zoomScaleNormal="100" zoomScaleSheetLayoutView="115" workbookViewId="0"/>
  </sheetViews>
  <sheetFormatPr defaultColWidth="9.140625" defaultRowHeight="12.75" x14ac:dyDescent="0.2"/>
  <cols>
    <col min="1" max="1" width="4.5703125" style="4" customWidth="1"/>
    <col min="2" max="2" width="35.85546875" style="4" customWidth="1"/>
    <col min="3" max="3" width="70.85546875" style="4" customWidth="1"/>
    <col min="4" max="4" width="11" style="4" bestFit="1" customWidth="1"/>
    <col min="5" max="5" width="3.5703125" style="4" customWidth="1"/>
    <col min="6" max="6" width="2.140625" style="4" bestFit="1" customWidth="1"/>
    <col min="7" max="16384" width="9.140625" style="4"/>
  </cols>
  <sheetData>
    <row r="1" spans="1:6" ht="14.25" x14ac:dyDescent="0.2">
      <c r="A1" s="144" t="s">
        <v>107</v>
      </c>
      <c r="B1" s="10"/>
      <c r="F1" s="7" t="s">
        <v>0</v>
      </c>
    </row>
    <row r="2" spans="1:6" ht="14.25" x14ac:dyDescent="0.2">
      <c r="F2" s="7" t="s">
        <v>0</v>
      </c>
    </row>
    <row r="3" spans="1:6" ht="14.25" x14ac:dyDescent="0.2">
      <c r="B3" s="160" t="s">
        <v>117</v>
      </c>
      <c r="F3" s="7" t="s">
        <v>0</v>
      </c>
    </row>
    <row r="4" spans="1:6" ht="14.25" x14ac:dyDescent="0.2">
      <c r="B4" s="138" t="s">
        <v>1</v>
      </c>
      <c r="F4" s="7" t="s">
        <v>0</v>
      </c>
    </row>
    <row r="5" spans="1:6" ht="14.25" x14ac:dyDescent="0.2">
      <c r="B5" s="148" t="s">
        <v>115</v>
      </c>
      <c r="F5" s="7"/>
    </row>
    <row r="6" spans="1:6" ht="14.25" x14ac:dyDescent="0.2">
      <c r="B6" s="149" t="s">
        <v>116</v>
      </c>
      <c r="F6" s="7" t="s">
        <v>0</v>
      </c>
    </row>
    <row r="7" spans="1:6" ht="14.25" x14ac:dyDescent="0.2">
      <c r="B7" s="139" t="s">
        <v>2</v>
      </c>
      <c r="F7" s="7" t="s">
        <v>0</v>
      </c>
    </row>
    <row r="8" spans="1:6" ht="14.25" x14ac:dyDescent="0.2">
      <c r="F8" s="7" t="s">
        <v>0</v>
      </c>
    </row>
    <row r="9" spans="1:6" ht="14.25" x14ac:dyDescent="0.2">
      <c r="B9" s="12" t="s">
        <v>3</v>
      </c>
      <c r="C9" s="12" t="s">
        <v>4</v>
      </c>
      <c r="D9" s="11" t="s">
        <v>5</v>
      </c>
      <c r="F9" s="7" t="s">
        <v>0</v>
      </c>
    </row>
    <row r="10" spans="1:6" ht="14.25" x14ac:dyDescent="0.2">
      <c r="B10" s="111" t="s">
        <v>6</v>
      </c>
      <c r="C10" s="47" t="s">
        <v>7</v>
      </c>
      <c r="D10" s="44" t="str">
        <f t="shared" ref="D10:D15" si="0">HYPERLINK("#'"&amp;B10&amp;"'!A1",D$9)</f>
        <v>参照</v>
      </c>
      <c r="F10" s="7" t="s">
        <v>0</v>
      </c>
    </row>
    <row r="11" spans="1:6" ht="14.25" x14ac:dyDescent="0.2">
      <c r="B11" s="112" t="s">
        <v>8</v>
      </c>
      <c r="C11" s="45" t="s">
        <v>9</v>
      </c>
      <c r="D11" s="26" t="str">
        <f>HYPERLINK("#'"&amp;B11&amp;"'!A1",D$9)</f>
        <v>参照</v>
      </c>
      <c r="F11" s="7" t="s">
        <v>0</v>
      </c>
    </row>
    <row r="12" spans="1:6" ht="14.25" x14ac:dyDescent="0.2">
      <c r="B12" s="112" t="s">
        <v>10</v>
      </c>
      <c r="C12" s="45" t="s">
        <v>11</v>
      </c>
      <c r="D12" s="26" t="str">
        <f>HYPERLINK("#'"&amp;B12&amp;"'!A1",D$9)</f>
        <v>参照</v>
      </c>
      <c r="F12" s="7" t="s">
        <v>0</v>
      </c>
    </row>
    <row r="13" spans="1:6" ht="14.25" x14ac:dyDescent="0.2">
      <c r="B13" s="136" t="s">
        <v>121</v>
      </c>
      <c r="C13" s="45" t="s">
        <v>119</v>
      </c>
      <c r="D13" s="26" t="str">
        <f t="shared" si="0"/>
        <v>参照</v>
      </c>
      <c r="F13" s="7" t="s">
        <v>0</v>
      </c>
    </row>
    <row r="14" spans="1:6" ht="14.25" x14ac:dyDescent="0.2">
      <c r="B14" s="136" t="s">
        <v>122</v>
      </c>
      <c r="C14" s="45" t="s">
        <v>120</v>
      </c>
      <c r="D14" s="190" t="str">
        <f>HYPERLINK("#'"&amp;B14&amp;"'!A1",D$9)</f>
        <v>参照</v>
      </c>
      <c r="F14" s="7"/>
    </row>
    <row r="15" spans="1:6" ht="14.25" x14ac:dyDescent="0.2">
      <c r="B15" s="137" t="s">
        <v>12</v>
      </c>
      <c r="C15" s="46" t="s">
        <v>13</v>
      </c>
      <c r="D15" s="43" t="str">
        <f t="shared" si="0"/>
        <v>参照</v>
      </c>
      <c r="F15" s="7" t="s">
        <v>0</v>
      </c>
    </row>
    <row r="16" spans="1:6" ht="14.25" x14ac:dyDescent="0.2">
      <c r="F16" s="7" t="s">
        <v>0</v>
      </c>
    </row>
    <row r="17" spans="1:6" ht="14.25" x14ac:dyDescent="0.2">
      <c r="A17" s="7" t="s">
        <v>0</v>
      </c>
      <c r="B17" s="7" t="s">
        <v>0</v>
      </c>
      <c r="C17" s="7" t="s">
        <v>0</v>
      </c>
      <c r="D17" s="7" t="s">
        <v>0</v>
      </c>
      <c r="E17" s="7" t="s">
        <v>0</v>
      </c>
      <c r="F17" s="7" t="s">
        <v>0</v>
      </c>
    </row>
  </sheetData>
  <sheetProtection formatCells="0" formatColumns="0" formatRows="0"/>
  <phoneticPr fontId="19"/>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9">
    <tabColor rgb="FF92D050"/>
  </sheetPr>
  <dimension ref="A1:H20"/>
  <sheetViews>
    <sheetView showGridLines="0" zoomScaleNormal="100" zoomScaleSheetLayoutView="100" workbookViewId="0"/>
  </sheetViews>
  <sheetFormatPr defaultColWidth="9.140625" defaultRowHeight="12.75" x14ac:dyDescent="0.2"/>
  <cols>
    <col min="1" max="1" width="54" style="4" customWidth="1"/>
    <col min="2" max="2" width="4.42578125" style="4" customWidth="1"/>
    <col min="3" max="3" width="25.140625" style="4" customWidth="1"/>
    <col min="4" max="4" width="23.42578125" style="4" customWidth="1"/>
    <col min="5" max="5" width="7" style="4" customWidth="1"/>
    <col min="6" max="6" width="12.42578125" style="4" customWidth="1"/>
    <col min="7" max="7" width="2.85546875" style="4" customWidth="1"/>
    <col min="8" max="8" width="2" style="4" customWidth="1"/>
    <col min="9" max="9" width="3" style="4" customWidth="1"/>
    <col min="10" max="16384" width="9.140625" style="4"/>
  </cols>
  <sheetData>
    <row r="1" spans="1:8" x14ac:dyDescent="0.2">
      <c r="A1" s="3" t="str">
        <f>IF(OR(ISBLANK($C$6),$C$6="-"),"&lt;会社名&gt;",$C$6)</f>
        <v>&lt;会社名&gt;</v>
      </c>
      <c r="B1" s="13"/>
      <c r="C1" s="13"/>
      <c r="D1" s="13"/>
      <c r="E1" s="13"/>
      <c r="F1" s="14" t="str">
        <f>Version</f>
        <v>様式4-添付書類3（2025年7月23日版）</v>
      </c>
      <c r="H1" s="15" t="s">
        <v>0</v>
      </c>
    </row>
    <row r="2" spans="1:8" ht="15" x14ac:dyDescent="0.25">
      <c r="A2" s="1" t="str">
        <f>IF(ISBLANK($C$11),"&lt;Currency&gt;",$C$11)&amp;" - ("&amp;IF(ISBLANK($C$12),"&lt;Unit&gt;",$C$12)&amp;")"</f>
        <v>JPY - (1000000)</v>
      </c>
      <c r="B2" s="2" t="s">
        <v>14</v>
      </c>
      <c r="C2" s="16"/>
      <c r="D2" s="16"/>
      <c r="E2" s="16"/>
      <c r="F2" s="39" t="str">
        <f>+$C$10</f>
        <v>-</v>
      </c>
      <c r="H2" s="15" t="s">
        <v>0</v>
      </c>
    </row>
    <row r="3" spans="1:8" x14ac:dyDescent="0.2">
      <c r="H3" s="15" t="s">
        <v>0</v>
      </c>
    </row>
    <row r="4" spans="1:8" x14ac:dyDescent="0.2">
      <c r="A4" s="3" t="s">
        <v>15</v>
      </c>
      <c r="B4" s="17"/>
      <c r="C4" s="17"/>
      <c r="D4" s="18"/>
      <c r="H4" s="15" t="s">
        <v>0</v>
      </c>
    </row>
    <row r="5" spans="1:8" x14ac:dyDescent="0.2">
      <c r="A5" s="19"/>
      <c r="B5" s="6"/>
      <c r="C5" s="5">
        <v>1</v>
      </c>
      <c r="D5" s="20"/>
      <c r="H5" s="15" t="s">
        <v>0</v>
      </c>
    </row>
    <row r="6" spans="1:8" x14ac:dyDescent="0.2">
      <c r="A6" s="21" t="s">
        <v>16</v>
      </c>
      <c r="B6" s="8">
        <v>1</v>
      </c>
      <c r="C6" s="192" t="s">
        <v>17</v>
      </c>
      <c r="D6" s="193"/>
      <c r="H6" s="15" t="s">
        <v>0</v>
      </c>
    </row>
    <row r="7" spans="1:8" x14ac:dyDescent="0.2">
      <c r="A7" s="22" t="s">
        <v>110</v>
      </c>
      <c r="B7" s="8">
        <f>+B6+1</f>
        <v>2</v>
      </c>
      <c r="C7" s="150" t="s">
        <v>17</v>
      </c>
      <c r="D7" s="23"/>
      <c r="H7" s="15" t="s">
        <v>0</v>
      </c>
    </row>
    <row r="8" spans="1:8" x14ac:dyDescent="0.2">
      <c r="A8" s="22" t="s">
        <v>109</v>
      </c>
      <c r="B8" s="8">
        <f t="shared" ref="B8:B18" si="0">+B7+1</f>
        <v>3</v>
      </c>
      <c r="C8" s="151" t="s">
        <v>17</v>
      </c>
      <c r="D8" s="23"/>
      <c r="H8" s="15" t="s">
        <v>0</v>
      </c>
    </row>
    <row r="9" spans="1:8" x14ac:dyDescent="0.2">
      <c r="A9" s="22" t="s">
        <v>18</v>
      </c>
      <c r="B9" s="8">
        <f t="shared" si="0"/>
        <v>4</v>
      </c>
      <c r="C9" s="151" t="s">
        <v>17</v>
      </c>
      <c r="D9" s="23"/>
      <c r="H9" s="15" t="s">
        <v>0</v>
      </c>
    </row>
    <row r="10" spans="1:8" x14ac:dyDescent="0.2">
      <c r="A10" s="145" t="s">
        <v>108</v>
      </c>
      <c r="B10" s="8">
        <f t="shared" si="0"/>
        <v>5</v>
      </c>
      <c r="C10" s="151" t="s">
        <v>23</v>
      </c>
      <c r="D10" s="23"/>
      <c r="E10" s="24"/>
      <c r="H10" s="15" t="s">
        <v>0</v>
      </c>
    </row>
    <row r="11" spans="1:8" x14ac:dyDescent="0.2">
      <c r="A11" s="22" t="s">
        <v>19</v>
      </c>
      <c r="B11" s="8">
        <f t="shared" si="0"/>
        <v>6</v>
      </c>
      <c r="C11" s="27" t="s">
        <v>20</v>
      </c>
      <c r="D11" s="23"/>
      <c r="H11" s="15" t="s">
        <v>0</v>
      </c>
    </row>
    <row r="12" spans="1:8" x14ac:dyDescent="0.2">
      <c r="A12" s="22" t="s">
        <v>21</v>
      </c>
      <c r="B12" s="8">
        <f t="shared" si="0"/>
        <v>7</v>
      </c>
      <c r="C12" s="25">
        <v>1000000</v>
      </c>
      <c r="D12" s="23"/>
      <c r="H12" s="15" t="s">
        <v>0</v>
      </c>
    </row>
    <row r="13" spans="1:8" x14ac:dyDescent="0.2">
      <c r="A13" s="22" t="s">
        <v>22</v>
      </c>
      <c r="B13" s="8">
        <f t="shared" si="0"/>
        <v>8</v>
      </c>
      <c r="C13" s="192" t="s">
        <v>23</v>
      </c>
      <c r="D13" s="193"/>
      <c r="H13" s="15" t="s">
        <v>0</v>
      </c>
    </row>
    <row r="14" spans="1:8" x14ac:dyDescent="0.2">
      <c r="A14" s="22" t="s">
        <v>24</v>
      </c>
      <c r="B14" s="8">
        <f t="shared" si="0"/>
        <v>9</v>
      </c>
      <c r="C14" s="192" t="s">
        <v>23</v>
      </c>
      <c r="D14" s="193"/>
      <c r="H14" s="15" t="s">
        <v>0</v>
      </c>
    </row>
    <row r="15" spans="1:8" x14ac:dyDescent="0.2">
      <c r="A15" s="22" t="s">
        <v>25</v>
      </c>
      <c r="B15" s="8">
        <f t="shared" si="0"/>
        <v>10</v>
      </c>
      <c r="C15" s="192" t="s">
        <v>23</v>
      </c>
      <c r="D15" s="193"/>
      <c r="H15" s="15" t="s">
        <v>0</v>
      </c>
    </row>
    <row r="16" spans="1:8" x14ac:dyDescent="0.2">
      <c r="A16" s="22" t="s">
        <v>26</v>
      </c>
      <c r="B16" s="8">
        <f t="shared" si="0"/>
        <v>11</v>
      </c>
      <c r="C16" s="192" t="s">
        <v>23</v>
      </c>
      <c r="D16" s="193"/>
      <c r="H16" s="15" t="s">
        <v>0</v>
      </c>
    </row>
    <row r="17" spans="1:8" x14ac:dyDescent="0.2">
      <c r="A17" s="22" t="s">
        <v>27</v>
      </c>
      <c r="B17" s="8">
        <f t="shared" si="0"/>
        <v>12</v>
      </c>
      <c r="C17" s="192" t="s">
        <v>23</v>
      </c>
      <c r="D17" s="193"/>
      <c r="H17" s="15" t="s">
        <v>0</v>
      </c>
    </row>
    <row r="18" spans="1:8" x14ac:dyDescent="0.2">
      <c r="A18" s="19" t="s">
        <v>28</v>
      </c>
      <c r="B18" s="9">
        <f t="shared" si="0"/>
        <v>13</v>
      </c>
      <c r="C18" s="192" t="s">
        <v>23</v>
      </c>
      <c r="D18" s="193"/>
      <c r="H18" s="15" t="s">
        <v>0</v>
      </c>
    </row>
    <row r="19" spans="1:8" x14ac:dyDescent="0.2">
      <c r="H19" s="15" t="s">
        <v>0</v>
      </c>
    </row>
    <row r="20" spans="1:8" x14ac:dyDescent="0.2">
      <c r="A20" s="15" t="s">
        <v>0</v>
      </c>
      <c r="B20" s="15" t="s">
        <v>0</v>
      </c>
      <c r="C20" s="15" t="s">
        <v>0</v>
      </c>
      <c r="D20" s="15" t="s">
        <v>0</v>
      </c>
      <c r="E20" s="15" t="s">
        <v>0</v>
      </c>
      <c r="F20" s="15" t="s">
        <v>0</v>
      </c>
      <c r="G20" s="15" t="s">
        <v>0</v>
      </c>
      <c r="H20" s="15" t="s">
        <v>0</v>
      </c>
    </row>
  </sheetData>
  <sheetProtection formatCells="0" formatColumns="0" formatRows="0"/>
  <mergeCells count="7">
    <mergeCell ref="C17:D17"/>
    <mergeCell ref="C18:D18"/>
    <mergeCell ref="C6:D6"/>
    <mergeCell ref="C13:D13"/>
    <mergeCell ref="C15:D15"/>
    <mergeCell ref="C16:D16"/>
    <mergeCell ref="C14:D14"/>
  </mergeCells>
  <phoneticPr fontId="19"/>
  <printOptions horizontalCentered="1"/>
  <pageMargins left="0.70866141732283472" right="0.70866141732283472" top="0.74803149606299213" bottom="0.74803149606299213" header="0.31496062992125984" footer="0.31496062992125984"/>
  <pageSetup paperSize="9" orientation="landscape" r:id="rId1"/>
  <headerFooter>
    <oddHeader>&amp;RRestricted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105ABAD-5588-405A-BB40-BD4E184ECD36}">
          <x14:formula1>
            <xm:f>テーブル!$B$3:$B$6</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105"/>
  <sheetViews>
    <sheetView showGridLines="0" zoomScaleNormal="100" zoomScaleSheetLayoutView="100" workbookViewId="0"/>
  </sheetViews>
  <sheetFormatPr defaultColWidth="10.42578125" defaultRowHeight="13.5" x14ac:dyDescent="0.15"/>
  <cols>
    <col min="1" max="1" width="11" style="30" customWidth="1"/>
    <col min="2" max="2" width="65.5703125" style="29" customWidth="1"/>
    <col min="3" max="16384" width="10.42578125" style="30"/>
  </cols>
  <sheetData>
    <row r="1" spans="1:2" x14ac:dyDescent="0.15">
      <c r="A1" s="28" t="s">
        <v>29</v>
      </c>
      <c r="B1" s="30"/>
    </row>
    <row r="2" spans="1:2" x14ac:dyDescent="0.15">
      <c r="A2" s="31" t="str">
        <f>会社情報!$A$1</f>
        <v>&lt;会社名&gt;</v>
      </c>
    </row>
    <row r="3" spans="1:2" x14ac:dyDescent="0.15">
      <c r="A3" s="143" t="s">
        <v>106</v>
      </c>
      <c r="B3" s="30"/>
    </row>
    <row r="4" spans="1:2" x14ac:dyDescent="0.15">
      <c r="A4" s="35" t="s">
        <v>30</v>
      </c>
      <c r="B4" s="35" t="s">
        <v>31</v>
      </c>
    </row>
    <row r="5" spans="1:2" ht="12.95" customHeight="1" x14ac:dyDescent="0.15">
      <c r="A5" s="36">
        <v>1</v>
      </c>
      <c r="B5" s="152"/>
    </row>
    <row r="6" spans="1:2" ht="12.95" customHeight="1" x14ac:dyDescent="0.15">
      <c r="A6" s="36">
        <v>2</v>
      </c>
      <c r="B6" s="152"/>
    </row>
    <row r="7" spans="1:2" ht="12.95" customHeight="1" x14ac:dyDescent="0.15">
      <c r="A7" s="36">
        <v>3</v>
      </c>
      <c r="B7" s="152"/>
    </row>
    <row r="8" spans="1:2" ht="12.95" customHeight="1" x14ac:dyDescent="0.15">
      <c r="A8" s="36">
        <v>4</v>
      </c>
      <c r="B8" s="152"/>
    </row>
    <row r="9" spans="1:2" ht="12.95" customHeight="1" x14ac:dyDescent="0.15">
      <c r="A9" s="36">
        <v>5</v>
      </c>
      <c r="B9" s="152"/>
    </row>
    <row r="10" spans="1:2" ht="12.95" customHeight="1" x14ac:dyDescent="0.15">
      <c r="A10" s="36">
        <f>A9+1</f>
        <v>6</v>
      </c>
      <c r="B10" s="152"/>
    </row>
    <row r="11" spans="1:2" x14ac:dyDescent="0.15">
      <c r="A11" s="36">
        <f t="shared" ref="A11:A74" si="0">A10+1</f>
        <v>7</v>
      </c>
      <c r="B11" s="152"/>
    </row>
    <row r="12" spans="1:2" x14ac:dyDescent="0.15">
      <c r="A12" s="36">
        <f t="shared" si="0"/>
        <v>8</v>
      </c>
      <c r="B12" s="152"/>
    </row>
    <row r="13" spans="1:2" x14ac:dyDescent="0.15">
      <c r="A13" s="36">
        <f t="shared" si="0"/>
        <v>9</v>
      </c>
      <c r="B13" s="152"/>
    </row>
    <row r="14" spans="1:2" x14ac:dyDescent="0.15">
      <c r="A14" s="36">
        <f t="shared" si="0"/>
        <v>10</v>
      </c>
      <c r="B14" s="152"/>
    </row>
    <row r="15" spans="1:2" x14ac:dyDescent="0.15">
      <c r="A15" s="36">
        <f t="shared" si="0"/>
        <v>11</v>
      </c>
      <c r="B15" s="152"/>
    </row>
    <row r="16" spans="1:2" x14ac:dyDescent="0.15">
      <c r="A16" s="36">
        <f t="shared" si="0"/>
        <v>12</v>
      </c>
      <c r="B16" s="152"/>
    </row>
    <row r="17" spans="1:2" x14ac:dyDescent="0.15">
      <c r="A17" s="36">
        <f t="shared" si="0"/>
        <v>13</v>
      </c>
      <c r="B17" s="152"/>
    </row>
    <row r="18" spans="1:2" x14ac:dyDescent="0.15">
      <c r="A18" s="36">
        <f t="shared" si="0"/>
        <v>14</v>
      </c>
      <c r="B18" s="152"/>
    </row>
    <row r="19" spans="1:2" x14ac:dyDescent="0.15">
      <c r="A19" s="36">
        <f t="shared" si="0"/>
        <v>15</v>
      </c>
      <c r="B19" s="152"/>
    </row>
    <row r="20" spans="1:2" x14ac:dyDescent="0.15">
      <c r="A20" s="36">
        <f t="shared" si="0"/>
        <v>16</v>
      </c>
      <c r="B20" s="152"/>
    </row>
    <row r="21" spans="1:2" x14ac:dyDescent="0.15">
      <c r="A21" s="36">
        <f t="shared" si="0"/>
        <v>17</v>
      </c>
      <c r="B21" s="152"/>
    </row>
    <row r="22" spans="1:2" x14ac:dyDescent="0.15">
      <c r="A22" s="36">
        <f t="shared" si="0"/>
        <v>18</v>
      </c>
      <c r="B22" s="152"/>
    </row>
    <row r="23" spans="1:2" x14ac:dyDescent="0.15">
      <c r="A23" s="36">
        <f t="shared" si="0"/>
        <v>19</v>
      </c>
      <c r="B23" s="152"/>
    </row>
    <row r="24" spans="1:2" x14ac:dyDescent="0.15">
      <c r="A24" s="36">
        <f t="shared" si="0"/>
        <v>20</v>
      </c>
      <c r="B24" s="152"/>
    </row>
    <row r="25" spans="1:2" x14ac:dyDescent="0.15">
      <c r="A25" s="36">
        <f t="shared" si="0"/>
        <v>21</v>
      </c>
      <c r="B25" s="152"/>
    </row>
    <row r="26" spans="1:2" x14ac:dyDescent="0.15">
      <c r="A26" s="36">
        <f t="shared" si="0"/>
        <v>22</v>
      </c>
      <c r="B26" s="152"/>
    </row>
    <row r="27" spans="1:2" x14ac:dyDescent="0.15">
      <c r="A27" s="36">
        <f t="shared" si="0"/>
        <v>23</v>
      </c>
      <c r="B27" s="152"/>
    </row>
    <row r="28" spans="1:2" x14ac:dyDescent="0.15">
      <c r="A28" s="36">
        <f t="shared" si="0"/>
        <v>24</v>
      </c>
      <c r="B28" s="152"/>
    </row>
    <row r="29" spans="1:2" x14ac:dyDescent="0.15">
      <c r="A29" s="36">
        <f t="shared" si="0"/>
        <v>25</v>
      </c>
      <c r="B29" s="152"/>
    </row>
    <row r="30" spans="1:2" x14ac:dyDescent="0.15">
      <c r="A30" s="36">
        <f t="shared" si="0"/>
        <v>26</v>
      </c>
      <c r="B30" s="152"/>
    </row>
    <row r="31" spans="1:2" x14ac:dyDescent="0.15">
      <c r="A31" s="36">
        <f t="shared" si="0"/>
        <v>27</v>
      </c>
      <c r="B31" s="152"/>
    </row>
    <row r="32" spans="1:2" x14ac:dyDescent="0.15">
      <c r="A32" s="36">
        <f t="shared" si="0"/>
        <v>28</v>
      </c>
      <c r="B32" s="152"/>
    </row>
    <row r="33" spans="1:2" x14ac:dyDescent="0.15">
      <c r="A33" s="36">
        <f t="shared" si="0"/>
        <v>29</v>
      </c>
      <c r="B33" s="152"/>
    </row>
    <row r="34" spans="1:2" x14ac:dyDescent="0.15">
      <c r="A34" s="36">
        <f t="shared" si="0"/>
        <v>30</v>
      </c>
      <c r="B34" s="152"/>
    </row>
    <row r="35" spans="1:2" x14ac:dyDescent="0.15">
      <c r="A35" s="36">
        <f t="shared" si="0"/>
        <v>31</v>
      </c>
      <c r="B35" s="152"/>
    </row>
    <row r="36" spans="1:2" x14ac:dyDescent="0.15">
      <c r="A36" s="36">
        <f t="shared" si="0"/>
        <v>32</v>
      </c>
      <c r="B36" s="152"/>
    </row>
    <row r="37" spans="1:2" x14ac:dyDescent="0.15">
      <c r="A37" s="36">
        <f t="shared" si="0"/>
        <v>33</v>
      </c>
      <c r="B37" s="152"/>
    </row>
    <row r="38" spans="1:2" x14ac:dyDescent="0.15">
      <c r="A38" s="36">
        <f t="shared" si="0"/>
        <v>34</v>
      </c>
      <c r="B38" s="152"/>
    </row>
    <row r="39" spans="1:2" x14ac:dyDescent="0.15">
      <c r="A39" s="36">
        <f t="shared" si="0"/>
        <v>35</v>
      </c>
      <c r="B39" s="152"/>
    </row>
    <row r="40" spans="1:2" x14ac:dyDescent="0.15">
      <c r="A40" s="36">
        <f t="shared" si="0"/>
        <v>36</v>
      </c>
      <c r="B40" s="152"/>
    </row>
    <row r="41" spans="1:2" x14ac:dyDescent="0.15">
      <c r="A41" s="36">
        <f t="shared" si="0"/>
        <v>37</v>
      </c>
      <c r="B41" s="152"/>
    </row>
    <row r="42" spans="1:2" x14ac:dyDescent="0.15">
      <c r="A42" s="36">
        <f t="shared" si="0"/>
        <v>38</v>
      </c>
      <c r="B42" s="152"/>
    </row>
    <row r="43" spans="1:2" x14ac:dyDescent="0.15">
      <c r="A43" s="36">
        <f t="shared" si="0"/>
        <v>39</v>
      </c>
      <c r="B43" s="152"/>
    </row>
    <row r="44" spans="1:2" x14ac:dyDescent="0.15">
      <c r="A44" s="36">
        <f t="shared" si="0"/>
        <v>40</v>
      </c>
      <c r="B44" s="152"/>
    </row>
    <row r="45" spans="1:2" x14ac:dyDescent="0.15">
      <c r="A45" s="36">
        <f t="shared" si="0"/>
        <v>41</v>
      </c>
      <c r="B45" s="152"/>
    </row>
    <row r="46" spans="1:2" x14ac:dyDescent="0.15">
      <c r="A46" s="36">
        <f t="shared" si="0"/>
        <v>42</v>
      </c>
      <c r="B46" s="152"/>
    </row>
    <row r="47" spans="1:2" x14ac:dyDescent="0.15">
      <c r="A47" s="36">
        <f t="shared" si="0"/>
        <v>43</v>
      </c>
      <c r="B47" s="152"/>
    </row>
    <row r="48" spans="1:2" x14ac:dyDescent="0.15">
      <c r="A48" s="36">
        <f t="shared" si="0"/>
        <v>44</v>
      </c>
      <c r="B48" s="152"/>
    </row>
    <row r="49" spans="1:2" x14ac:dyDescent="0.15">
      <c r="A49" s="36">
        <f t="shared" si="0"/>
        <v>45</v>
      </c>
      <c r="B49" s="152"/>
    </row>
    <row r="50" spans="1:2" x14ac:dyDescent="0.15">
      <c r="A50" s="36">
        <f t="shared" si="0"/>
        <v>46</v>
      </c>
      <c r="B50" s="152"/>
    </row>
    <row r="51" spans="1:2" x14ac:dyDescent="0.15">
      <c r="A51" s="36">
        <f t="shared" si="0"/>
        <v>47</v>
      </c>
      <c r="B51" s="152"/>
    </row>
    <row r="52" spans="1:2" x14ac:dyDescent="0.15">
      <c r="A52" s="36">
        <f t="shared" si="0"/>
        <v>48</v>
      </c>
      <c r="B52" s="152"/>
    </row>
    <row r="53" spans="1:2" x14ac:dyDescent="0.15">
      <c r="A53" s="36">
        <f t="shared" si="0"/>
        <v>49</v>
      </c>
      <c r="B53" s="152"/>
    </row>
    <row r="54" spans="1:2" x14ac:dyDescent="0.15">
      <c r="A54" s="36">
        <f t="shared" si="0"/>
        <v>50</v>
      </c>
      <c r="B54" s="152"/>
    </row>
    <row r="55" spans="1:2" x14ac:dyDescent="0.15">
      <c r="A55" s="36">
        <f t="shared" si="0"/>
        <v>51</v>
      </c>
      <c r="B55" s="152"/>
    </row>
    <row r="56" spans="1:2" x14ac:dyDescent="0.15">
      <c r="A56" s="36">
        <f t="shared" si="0"/>
        <v>52</v>
      </c>
      <c r="B56" s="152"/>
    </row>
    <row r="57" spans="1:2" x14ac:dyDescent="0.15">
      <c r="A57" s="36">
        <f t="shared" si="0"/>
        <v>53</v>
      </c>
      <c r="B57" s="152"/>
    </row>
    <row r="58" spans="1:2" x14ac:dyDescent="0.15">
      <c r="A58" s="36">
        <f t="shared" si="0"/>
        <v>54</v>
      </c>
      <c r="B58" s="152"/>
    </row>
    <row r="59" spans="1:2" x14ac:dyDescent="0.15">
      <c r="A59" s="36">
        <f t="shared" si="0"/>
        <v>55</v>
      </c>
      <c r="B59" s="152"/>
    </row>
    <row r="60" spans="1:2" x14ac:dyDescent="0.15">
      <c r="A60" s="36">
        <f t="shared" si="0"/>
        <v>56</v>
      </c>
      <c r="B60" s="152"/>
    </row>
    <row r="61" spans="1:2" x14ac:dyDescent="0.15">
      <c r="A61" s="36">
        <f t="shared" si="0"/>
        <v>57</v>
      </c>
      <c r="B61" s="152"/>
    </row>
    <row r="62" spans="1:2" x14ac:dyDescent="0.15">
      <c r="A62" s="36">
        <f t="shared" si="0"/>
        <v>58</v>
      </c>
      <c r="B62" s="152"/>
    </row>
    <row r="63" spans="1:2" x14ac:dyDescent="0.15">
      <c r="A63" s="36">
        <f t="shared" si="0"/>
        <v>59</v>
      </c>
      <c r="B63" s="152"/>
    </row>
    <row r="64" spans="1:2" x14ac:dyDescent="0.15">
      <c r="A64" s="36">
        <f t="shared" si="0"/>
        <v>60</v>
      </c>
      <c r="B64" s="152"/>
    </row>
    <row r="65" spans="1:2" x14ac:dyDescent="0.15">
      <c r="A65" s="36">
        <f t="shared" si="0"/>
        <v>61</v>
      </c>
      <c r="B65" s="152"/>
    </row>
    <row r="66" spans="1:2" x14ac:dyDescent="0.15">
      <c r="A66" s="36">
        <f t="shared" si="0"/>
        <v>62</v>
      </c>
      <c r="B66" s="152"/>
    </row>
    <row r="67" spans="1:2" x14ac:dyDescent="0.15">
      <c r="A67" s="36">
        <f t="shared" si="0"/>
        <v>63</v>
      </c>
      <c r="B67" s="152"/>
    </row>
    <row r="68" spans="1:2" x14ac:dyDescent="0.15">
      <c r="A68" s="36">
        <f t="shared" si="0"/>
        <v>64</v>
      </c>
      <c r="B68" s="152"/>
    </row>
    <row r="69" spans="1:2" x14ac:dyDescent="0.15">
      <c r="A69" s="36">
        <f t="shared" si="0"/>
        <v>65</v>
      </c>
      <c r="B69" s="152"/>
    </row>
    <row r="70" spans="1:2" x14ac:dyDescent="0.15">
      <c r="A70" s="36">
        <f t="shared" si="0"/>
        <v>66</v>
      </c>
      <c r="B70" s="152"/>
    </row>
    <row r="71" spans="1:2" x14ac:dyDescent="0.15">
      <c r="A71" s="36">
        <f t="shared" si="0"/>
        <v>67</v>
      </c>
      <c r="B71" s="152"/>
    </row>
    <row r="72" spans="1:2" x14ac:dyDescent="0.15">
      <c r="A72" s="36">
        <f t="shared" si="0"/>
        <v>68</v>
      </c>
      <c r="B72" s="152"/>
    </row>
    <row r="73" spans="1:2" x14ac:dyDescent="0.15">
      <c r="A73" s="36">
        <f t="shared" si="0"/>
        <v>69</v>
      </c>
      <c r="B73" s="152"/>
    </row>
    <row r="74" spans="1:2" x14ac:dyDescent="0.15">
      <c r="A74" s="36">
        <f t="shared" si="0"/>
        <v>70</v>
      </c>
      <c r="B74" s="152"/>
    </row>
    <row r="75" spans="1:2" x14ac:dyDescent="0.15">
      <c r="A75" s="36">
        <f t="shared" ref="A75:A104" si="1">A74+1</f>
        <v>71</v>
      </c>
      <c r="B75" s="152"/>
    </row>
    <row r="76" spans="1:2" x14ac:dyDescent="0.15">
      <c r="A76" s="36">
        <f t="shared" si="1"/>
        <v>72</v>
      </c>
      <c r="B76" s="152"/>
    </row>
    <row r="77" spans="1:2" x14ac:dyDescent="0.15">
      <c r="A77" s="36">
        <f t="shared" si="1"/>
        <v>73</v>
      </c>
      <c r="B77" s="152"/>
    </row>
    <row r="78" spans="1:2" x14ac:dyDescent="0.15">
      <c r="A78" s="36">
        <f t="shared" si="1"/>
        <v>74</v>
      </c>
      <c r="B78" s="152"/>
    </row>
    <row r="79" spans="1:2" x14ac:dyDescent="0.15">
      <c r="A79" s="36">
        <f t="shared" si="1"/>
        <v>75</v>
      </c>
      <c r="B79" s="152"/>
    </row>
    <row r="80" spans="1:2" x14ac:dyDescent="0.15">
      <c r="A80" s="36">
        <f t="shared" si="1"/>
        <v>76</v>
      </c>
      <c r="B80" s="152"/>
    </row>
    <row r="81" spans="1:2" x14ac:dyDescent="0.15">
      <c r="A81" s="36">
        <f t="shared" si="1"/>
        <v>77</v>
      </c>
      <c r="B81" s="152"/>
    </row>
    <row r="82" spans="1:2" x14ac:dyDescent="0.15">
      <c r="A82" s="36">
        <f t="shared" si="1"/>
        <v>78</v>
      </c>
      <c r="B82" s="152"/>
    </row>
    <row r="83" spans="1:2" x14ac:dyDescent="0.15">
      <c r="A83" s="36">
        <f t="shared" si="1"/>
        <v>79</v>
      </c>
      <c r="B83" s="152"/>
    </row>
    <row r="84" spans="1:2" x14ac:dyDescent="0.15">
      <c r="A84" s="36">
        <f t="shared" si="1"/>
        <v>80</v>
      </c>
      <c r="B84" s="152"/>
    </row>
    <row r="85" spans="1:2" x14ac:dyDescent="0.15">
      <c r="A85" s="36">
        <f t="shared" si="1"/>
        <v>81</v>
      </c>
      <c r="B85" s="152"/>
    </row>
    <row r="86" spans="1:2" x14ac:dyDescent="0.15">
      <c r="A86" s="36">
        <f t="shared" si="1"/>
        <v>82</v>
      </c>
      <c r="B86" s="152"/>
    </row>
    <row r="87" spans="1:2" x14ac:dyDescent="0.15">
      <c r="A87" s="36">
        <f t="shared" si="1"/>
        <v>83</v>
      </c>
      <c r="B87" s="152"/>
    </row>
    <row r="88" spans="1:2" x14ac:dyDescent="0.15">
      <c r="A88" s="36">
        <f t="shared" si="1"/>
        <v>84</v>
      </c>
      <c r="B88" s="152"/>
    </row>
    <row r="89" spans="1:2" x14ac:dyDescent="0.15">
      <c r="A89" s="36">
        <f t="shared" si="1"/>
        <v>85</v>
      </c>
      <c r="B89" s="152"/>
    </row>
    <row r="90" spans="1:2" x14ac:dyDescent="0.15">
      <c r="A90" s="36">
        <f t="shared" si="1"/>
        <v>86</v>
      </c>
      <c r="B90" s="152"/>
    </row>
    <row r="91" spans="1:2" x14ac:dyDescent="0.15">
      <c r="A91" s="36">
        <f t="shared" si="1"/>
        <v>87</v>
      </c>
      <c r="B91" s="152"/>
    </row>
    <row r="92" spans="1:2" x14ac:dyDescent="0.15">
      <c r="A92" s="36">
        <f t="shared" si="1"/>
        <v>88</v>
      </c>
      <c r="B92" s="152"/>
    </row>
    <row r="93" spans="1:2" x14ac:dyDescent="0.15">
      <c r="A93" s="36">
        <f t="shared" si="1"/>
        <v>89</v>
      </c>
      <c r="B93" s="152"/>
    </row>
    <row r="94" spans="1:2" x14ac:dyDescent="0.15">
      <c r="A94" s="36">
        <f t="shared" si="1"/>
        <v>90</v>
      </c>
      <c r="B94" s="152"/>
    </row>
    <row r="95" spans="1:2" x14ac:dyDescent="0.15">
      <c r="A95" s="36">
        <f t="shared" si="1"/>
        <v>91</v>
      </c>
      <c r="B95" s="152"/>
    </row>
    <row r="96" spans="1:2" x14ac:dyDescent="0.15">
      <c r="A96" s="36">
        <f t="shared" si="1"/>
        <v>92</v>
      </c>
      <c r="B96" s="152"/>
    </row>
    <row r="97" spans="1:2" x14ac:dyDescent="0.15">
      <c r="A97" s="36">
        <f t="shared" si="1"/>
        <v>93</v>
      </c>
      <c r="B97" s="152"/>
    </row>
    <row r="98" spans="1:2" x14ac:dyDescent="0.15">
      <c r="A98" s="36">
        <f t="shared" si="1"/>
        <v>94</v>
      </c>
      <c r="B98" s="152"/>
    </row>
    <row r="99" spans="1:2" x14ac:dyDescent="0.15">
      <c r="A99" s="36">
        <f t="shared" si="1"/>
        <v>95</v>
      </c>
      <c r="B99" s="152"/>
    </row>
    <row r="100" spans="1:2" x14ac:dyDescent="0.15">
      <c r="A100" s="36">
        <f t="shared" si="1"/>
        <v>96</v>
      </c>
      <c r="B100" s="152"/>
    </row>
    <row r="101" spans="1:2" x14ac:dyDescent="0.15">
      <c r="A101" s="36">
        <f t="shared" si="1"/>
        <v>97</v>
      </c>
      <c r="B101" s="152"/>
    </row>
    <row r="102" spans="1:2" x14ac:dyDescent="0.15">
      <c r="A102" s="36">
        <f t="shared" si="1"/>
        <v>98</v>
      </c>
      <c r="B102" s="152"/>
    </row>
    <row r="103" spans="1:2" x14ac:dyDescent="0.15">
      <c r="A103" s="36">
        <f t="shared" si="1"/>
        <v>99</v>
      </c>
      <c r="B103" s="152"/>
    </row>
    <row r="104" spans="1:2" x14ac:dyDescent="0.15">
      <c r="A104" s="36">
        <f t="shared" si="1"/>
        <v>100</v>
      </c>
      <c r="B104" s="152"/>
    </row>
    <row r="105" spans="1:2" x14ac:dyDescent="0.15">
      <c r="A105" s="38"/>
    </row>
  </sheetData>
  <phoneticPr fontId="19"/>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F8"/>
  <sheetViews>
    <sheetView showGridLines="0" zoomScaleNormal="100" zoomScaleSheetLayoutView="85" workbookViewId="0"/>
  </sheetViews>
  <sheetFormatPr defaultColWidth="10.42578125" defaultRowHeight="13.5" x14ac:dyDescent="0.15"/>
  <cols>
    <col min="1" max="1" width="6.140625" style="30" customWidth="1"/>
    <col min="2" max="2" width="13.5703125" style="30" customWidth="1"/>
    <col min="3" max="3" width="83.140625" style="30" customWidth="1"/>
    <col min="4" max="4" width="19" style="29" customWidth="1"/>
    <col min="5" max="5" width="65.5703125" style="29" customWidth="1"/>
    <col min="6" max="6" width="30.5703125" style="29" customWidth="1"/>
    <col min="7" max="16384" width="10.42578125" style="30"/>
  </cols>
  <sheetData>
    <row r="1" spans="1:6" x14ac:dyDescent="0.15">
      <c r="A1" s="28" t="s">
        <v>32</v>
      </c>
      <c r="B1" s="28"/>
      <c r="C1" s="29"/>
      <c r="D1" s="30"/>
      <c r="E1" s="30"/>
      <c r="F1" s="30"/>
    </row>
    <row r="2" spans="1:6" x14ac:dyDescent="0.15">
      <c r="A2" s="31" t="str">
        <f>会社情報!$A$1</f>
        <v>&lt;会社名&gt;</v>
      </c>
      <c r="B2" s="31"/>
      <c r="C2" s="32"/>
    </row>
    <row r="3" spans="1:6" x14ac:dyDescent="0.15">
      <c r="A3" s="33"/>
      <c r="B3" s="33"/>
      <c r="C3" s="34"/>
      <c r="D3" s="30"/>
      <c r="E3" s="30"/>
      <c r="F3" s="30"/>
    </row>
    <row r="4" spans="1:6" ht="27" x14ac:dyDescent="0.15">
      <c r="A4" s="35" t="s">
        <v>33</v>
      </c>
      <c r="B4" s="114" t="s">
        <v>34</v>
      </c>
      <c r="C4" s="35" t="s">
        <v>35</v>
      </c>
      <c r="D4" s="114" t="s">
        <v>36</v>
      </c>
      <c r="E4" s="35" t="s">
        <v>37</v>
      </c>
      <c r="F4" s="35" t="s">
        <v>38</v>
      </c>
    </row>
    <row r="5" spans="1:6" ht="133.5" customHeight="1" x14ac:dyDescent="0.15">
      <c r="A5" s="110">
        <f>+ROW()-4</f>
        <v>1</v>
      </c>
      <c r="B5" s="110" t="s">
        <v>39</v>
      </c>
      <c r="C5" s="37" t="s">
        <v>103</v>
      </c>
      <c r="D5" s="153"/>
      <c r="E5" s="154"/>
      <c r="F5" s="152"/>
    </row>
    <row r="6" spans="1:6" ht="133.5" customHeight="1" x14ac:dyDescent="0.15">
      <c r="A6" s="110">
        <f t="shared" ref="A6:A8" si="0">+ROW()-4</f>
        <v>2</v>
      </c>
      <c r="B6" s="110" t="s">
        <v>40</v>
      </c>
      <c r="C6" s="37" t="s">
        <v>104</v>
      </c>
      <c r="D6" s="153"/>
      <c r="E6" s="154"/>
      <c r="F6" s="152"/>
    </row>
    <row r="7" spans="1:6" ht="133.5" customHeight="1" x14ac:dyDescent="0.15">
      <c r="A7" s="110">
        <f t="shared" si="0"/>
        <v>3</v>
      </c>
      <c r="B7" s="110" t="s">
        <v>41</v>
      </c>
      <c r="C7" s="37" t="s">
        <v>105</v>
      </c>
      <c r="D7" s="153"/>
      <c r="E7" s="154"/>
      <c r="F7" s="152"/>
    </row>
    <row r="8" spans="1:6" ht="133.5" customHeight="1" x14ac:dyDescent="0.15">
      <c r="A8" s="110">
        <f t="shared" si="0"/>
        <v>4</v>
      </c>
      <c r="B8" s="110" t="s">
        <v>42</v>
      </c>
      <c r="C8" s="37" t="s">
        <v>102</v>
      </c>
      <c r="D8" s="153"/>
      <c r="E8" s="154"/>
      <c r="F8" s="152"/>
    </row>
  </sheetData>
  <phoneticPr fontId="19"/>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E6670BD-CAFD-4CA4-89D6-4FA743A08D7D}">
          <x14:formula1>
            <xm:f>テーブル!D$3:D$5</xm:f>
          </x14:formula1>
          <xm:sqref>D5:D8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70"/>
  <sheetViews>
    <sheetView showGridLines="0" zoomScale="80" zoomScaleNormal="80" zoomScaleSheetLayoutView="85" workbookViewId="0"/>
  </sheetViews>
  <sheetFormatPr defaultColWidth="9.42578125" defaultRowHeight="12.75" x14ac:dyDescent="0.2"/>
  <cols>
    <col min="1" max="1" width="41.5703125" style="4" customWidth="1"/>
    <col min="2" max="2" width="4.5703125" style="4" customWidth="1"/>
    <col min="3" max="8" width="25" style="4" customWidth="1"/>
    <col min="9" max="9" width="2.5703125" style="4" customWidth="1"/>
    <col min="10" max="10" width="2.42578125" style="4" bestFit="1" customWidth="1"/>
    <col min="11" max="16384" width="9.42578125" style="4"/>
  </cols>
  <sheetData>
    <row r="1" spans="1:10" ht="14.25" x14ac:dyDescent="0.2">
      <c r="A1" s="48" t="str">
        <f>会社情報!A1</f>
        <v>&lt;会社名&gt;</v>
      </c>
      <c r="B1" s="49"/>
      <c r="C1" s="50"/>
      <c r="D1" s="49"/>
      <c r="E1" s="49"/>
      <c r="F1" s="49"/>
      <c r="G1" s="49"/>
      <c r="H1" s="14" t="str">
        <f>会社情報!F1</f>
        <v>様式4-添付書類3（2025年7月23日版）</v>
      </c>
      <c r="J1" s="51" t="s">
        <v>0</v>
      </c>
    </row>
    <row r="2" spans="1:10" ht="15" x14ac:dyDescent="0.25">
      <c r="A2" s="52" t="str">
        <f>会社情報!A2</f>
        <v>JPY - (1000000)</v>
      </c>
      <c r="B2" s="53"/>
      <c r="C2" s="54"/>
      <c r="D2" s="113"/>
      <c r="E2" s="55" t="s">
        <v>123</v>
      </c>
      <c r="F2" s="55"/>
      <c r="G2" s="55"/>
      <c r="H2" s="56" t="str">
        <f>会社情報!F2</f>
        <v>-</v>
      </c>
      <c r="J2" s="51" t="s">
        <v>0</v>
      </c>
    </row>
    <row r="3" spans="1:10" ht="14.25" x14ac:dyDescent="0.2">
      <c r="J3" s="51" t="s">
        <v>0</v>
      </c>
    </row>
    <row r="4" spans="1:10" ht="14.25" x14ac:dyDescent="0.2">
      <c r="A4" s="191" t="s">
        <v>125</v>
      </c>
      <c r="J4" s="51"/>
    </row>
    <row r="5" spans="1:10" ht="15" x14ac:dyDescent="0.25">
      <c r="A5" s="57" t="s">
        <v>43</v>
      </c>
      <c r="B5" s="58"/>
      <c r="C5" s="194" t="s">
        <v>44</v>
      </c>
      <c r="D5" s="195"/>
      <c r="E5" s="59" t="s">
        <v>45</v>
      </c>
      <c r="F5" s="60"/>
      <c r="G5" s="59" t="s">
        <v>46</v>
      </c>
      <c r="H5" s="60"/>
      <c r="J5" s="51" t="s">
        <v>0</v>
      </c>
    </row>
    <row r="6" spans="1:10" ht="15" x14ac:dyDescent="0.25">
      <c r="A6" s="61"/>
      <c r="B6" s="6"/>
      <c r="C6" s="5">
        <v>1</v>
      </c>
      <c r="D6" s="40">
        <v>2</v>
      </c>
      <c r="E6" s="40">
        <v>3</v>
      </c>
      <c r="F6" s="41">
        <v>4</v>
      </c>
      <c r="G6" s="40">
        <v>5</v>
      </c>
      <c r="H6" s="41">
        <v>6</v>
      </c>
      <c r="J6" s="51" t="s">
        <v>0</v>
      </c>
    </row>
    <row r="7" spans="1:10" ht="15" x14ac:dyDescent="0.25">
      <c r="A7" s="62"/>
      <c r="B7" s="9">
        <v>1</v>
      </c>
      <c r="C7" s="63" t="str">
        <f>IFERROR((C20)/SUM(C50:C51),"-")</f>
        <v>-</v>
      </c>
      <c r="D7" s="64"/>
      <c r="E7" s="63" t="str">
        <f>IFERROR((E20)/SUM(E50:E51),"-")</f>
        <v>-</v>
      </c>
      <c r="F7" s="64"/>
      <c r="G7" s="63" t="str">
        <f>IFERROR(E7-C7,"-")</f>
        <v>-</v>
      </c>
      <c r="H7" s="64"/>
      <c r="J7" s="51" t="s">
        <v>0</v>
      </c>
    </row>
    <row r="8" spans="1:10" ht="14.25" x14ac:dyDescent="0.2">
      <c r="J8" s="51" t="s">
        <v>0</v>
      </c>
    </row>
    <row r="9" spans="1:10" ht="15" x14ac:dyDescent="0.25">
      <c r="A9" s="65" t="s">
        <v>47</v>
      </c>
      <c r="B9" s="49"/>
      <c r="C9" s="194" t="str">
        <f>+$C$5</f>
        <v>標準的手法</v>
      </c>
      <c r="D9" s="195"/>
      <c r="E9" s="59" t="str">
        <f>+E5</f>
        <v>内部割引率手法</v>
      </c>
      <c r="F9" s="60"/>
      <c r="G9" s="59" t="str">
        <f>+G5</f>
        <v>差異　（内部割引率手法－標準的手法）</v>
      </c>
      <c r="H9" s="60"/>
      <c r="J9" s="51" t="s">
        <v>0</v>
      </c>
    </row>
    <row r="10" spans="1:10" ht="15" x14ac:dyDescent="0.25">
      <c r="A10" s="61"/>
      <c r="B10" s="66"/>
      <c r="C10" s="67" t="s">
        <v>48</v>
      </c>
      <c r="D10" s="68" t="s">
        <v>49</v>
      </c>
      <c r="E10" s="67" t="s">
        <v>48</v>
      </c>
      <c r="F10" s="68" t="s">
        <v>49</v>
      </c>
      <c r="G10" s="67" t="s">
        <v>48</v>
      </c>
      <c r="H10" s="68" t="s">
        <v>49</v>
      </c>
      <c r="J10" s="51" t="s">
        <v>0</v>
      </c>
    </row>
    <row r="11" spans="1:10" ht="15" x14ac:dyDescent="0.25">
      <c r="A11" s="62"/>
      <c r="B11" s="6"/>
      <c r="C11" s="5">
        <v>1</v>
      </c>
      <c r="D11" s="40">
        <v>2</v>
      </c>
      <c r="E11" s="5">
        <v>3</v>
      </c>
      <c r="F11" s="41">
        <v>4</v>
      </c>
      <c r="G11" s="5">
        <v>3</v>
      </c>
      <c r="H11" s="41">
        <v>4</v>
      </c>
      <c r="J11" s="51" t="s">
        <v>0</v>
      </c>
    </row>
    <row r="12" spans="1:10" ht="14.25" x14ac:dyDescent="0.2">
      <c r="A12" s="42" t="s">
        <v>50</v>
      </c>
      <c r="B12" s="8">
        <v>1</v>
      </c>
      <c r="C12" s="155"/>
      <c r="D12" s="69"/>
      <c r="E12" s="70">
        <f>+C12</f>
        <v>0</v>
      </c>
      <c r="F12" s="69"/>
      <c r="G12" s="70">
        <f>IFERROR(E12-C12,"-")</f>
        <v>0</v>
      </c>
      <c r="H12" s="69"/>
      <c r="J12" s="51" t="s">
        <v>0</v>
      </c>
    </row>
    <row r="13" spans="1:10" ht="14.25" x14ac:dyDescent="0.2">
      <c r="A13" s="71" t="s">
        <v>51</v>
      </c>
      <c r="B13" s="8">
        <f t="shared" ref="B13:B20" si="0">B12+1</f>
        <v>2</v>
      </c>
      <c r="C13" s="69"/>
      <c r="D13" s="155"/>
      <c r="E13" s="69"/>
      <c r="F13" s="70">
        <f>+D13</f>
        <v>0</v>
      </c>
      <c r="G13" s="69"/>
      <c r="H13" s="70">
        <f>IFERROR(F13-D13,"-")</f>
        <v>0</v>
      </c>
      <c r="J13" s="51" t="s">
        <v>0</v>
      </c>
    </row>
    <row r="14" spans="1:10" ht="14.25" x14ac:dyDescent="0.2">
      <c r="A14" s="142" t="s">
        <v>101</v>
      </c>
      <c r="B14" s="8">
        <f t="shared" si="0"/>
        <v>3</v>
      </c>
      <c r="C14" s="155"/>
      <c r="D14" s="73"/>
      <c r="E14" s="70">
        <f>+C14</f>
        <v>0</v>
      </c>
      <c r="F14" s="73"/>
      <c r="G14" s="70">
        <f>IFERROR(E14-C14,"-")</f>
        <v>0</v>
      </c>
      <c r="H14" s="73"/>
      <c r="J14" s="51" t="s">
        <v>0</v>
      </c>
    </row>
    <row r="15" spans="1:10" ht="14.25" x14ac:dyDescent="0.2">
      <c r="A15" s="71" t="s">
        <v>52</v>
      </c>
      <c r="B15" s="8">
        <f t="shared" si="0"/>
        <v>4</v>
      </c>
      <c r="C15" s="74"/>
      <c r="D15" s="155"/>
      <c r="E15" s="74"/>
      <c r="F15" s="70">
        <f>+D15</f>
        <v>0</v>
      </c>
      <c r="G15" s="74"/>
      <c r="H15" s="70">
        <f>IFERROR(F15-D15,"-")</f>
        <v>0</v>
      </c>
      <c r="J15" s="51" t="s">
        <v>0</v>
      </c>
    </row>
    <row r="16" spans="1:10" ht="14.25" x14ac:dyDescent="0.2">
      <c r="A16" s="75" t="s">
        <v>53</v>
      </c>
      <c r="B16" s="8">
        <f t="shared" si="0"/>
        <v>5</v>
      </c>
      <c r="C16" s="155"/>
      <c r="D16" s="69"/>
      <c r="E16" s="70">
        <f t="shared" ref="E16:E17" si="1">+C16</f>
        <v>0</v>
      </c>
      <c r="F16" s="69"/>
      <c r="G16" s="70">
        <f t="shared" ref="G16:H18" si="2">IFERROR(E16-C16,"-")</f>
        <v>0</v>
      </c>
      <c r="H16" s="69"/>
      <c r="J16" s="51" t="s">
        <v>0</v>
      </c>
    </row>
    <row r="17" spans="1:10" ht="14.25" x14ac:dyDescent="0.2">
      <c r="A17" s="72" t="s">
        <v>54</v>
      </c>
      <c r="B17" s="8">
        <f t="shared" si="0"/>
        <v>6</v>
      </c>
      <c r="C17" s="155"/>
      <c r="D17" s="73"/>
      <c r="E17" s="70">
        <f t="shared" si="1"/>
        <v>0</v>
      </c>
      <c r="F17" s="73"/>
      <c r="G17" s="70">
        <f t="shared" si="2"/>
        <v>0</v>
      </c>
      <c r="H17" s="73"/>
      <c r="J17" s="51" t="s">
        <v>0</v>
      </c>
    </row>
    <row r="18" spans="1:10" ht="14.25" x14ac:dyDescent="0.2">
      <c r="A18" s="76" t="s">
        <v>55</v>
      </c>
      <c r="B18" s="8">
        <f t="shared" si="0"/>
        <v>7</v>
      </c>
      <c r="C18" s="73"/>
      <c r="D18" s="155"/>
      <c r="E18" s="73"/>
      <c r="F18" s="70">
        <f>+D18</f>
        <v>0</v>
      </c>
      <c r="G18" s="73"/>
      <c r="H18" s="70">
        <f t="shared" si="2"/>
        <v>0</v>
      </c>
      <c r="J18" s="51" t="s">
        <v>0</v>
      </c>
    </row>
    <row r="19" spans="1:10" ht="14.25" x14ac:dyDescent="0.2">
      <c r="A19" s="72" t="s">
        <v>56</v>
      </c>
      <c r="B19" s="8">
        <f t="shared" si="0"/>
        <v>8</v>
      </c>
      <c r="C19" s="155"/>
      <c r="D19" s="73"/>
      <c r="E19" s="70">
        <f t="shared" ref="E19" si="3">+C19</f>
        <v>0</v>
      </c>
      <c r="F19" s="73"/>
      <c r="G19" s="70">
        <f>IFERROR(E19-C19,"-")</f>
        <v>0</v>
      </c>
      <c r="H19" s="73"/>
      <c r="J19" s="51" t="s">
        <v>0</v>
      </c>
    </row>
    <row r="20" spans="1:10" ht="14.25" x14ac:dyDescent="0.2">
      <c r="A20" s="52" t="s">
        <v>57</v>
      </c>
      <c r="B20" s="9">
        <f t="shared" si="0"/>
        <v>9</v>
      </c>
      <c r="C20" s="155"/>
      <c r="D20" s="74"/>
      <c r="E20" s="155"/>
      <c r="F20" s="74"/>
      <c r="G20" s="70">
        <f>IFERROR(E20-C20,"-")</f>
        <v>0</v>
      </c>
      <c r="H20" s="74"/>
      <c r="J20" s="51" t="s">
        <v>0</v>
      </c>
    </row>
    <row r="21" spans="1:10" ht="14.25" x14ac:dyDescent="0.2">
      <c r="A21" s="77"/>
      <c r="B21" s="78"/>
      <c r="C21" s="79"/>
      <c r="D21" s="79"/>
      <c r="E21" s="79"/>
      <c r="F21" s="79"/>
      <c r="G21" s="79"/>
      <c r="H21" s="79"/>
      <c r="J21" s="51" t="s">
        <v>0</v>
      </c>
    </row>
    <row r="22" spans="1:10" ht="15" x14ac:dyDescent="0.25">
      <c r="A22" s="65" t="s">
        <v>58</v>
      </c>
      <c r="B22" s="49"/>
      <c r="C22" s="194" t="str">
        <f>+$C$5</f>
        <v>標準的手法</v>
      </c>
      <c r="D22" s="195"/>
      <c r="E22" s="194" t="str">
        <f>+E5</f>
        <v>内部割引率手法</v>
      </c>
      <c r="F22" s="195"/>
      <c r="G22" s="194" t="str">
        <f>+G5</f>
        <v>差異　（内部割引率手法－標準的手法）</v>
      </c>
      <c r="H22" s="195"/>
      <c r="J22" s="51" t="s">
        <v>0</v>
      </c>
    </row>
    <row r="23" spans="1:10" ht="15" x14ac:dyDescent="0.25">
      <c r="A23" s="61"/>
      <c r="B23" s="66"/>
      <c r="C23" s="67" t="s">
        <v>48</v>
      </c>
      <c r="D23" s="68" t="s">
        <v>49</v>
      </c>
      <c r="E23" s="67" t="s">
        <v>48</v>
      </c>
      <c r="F23" s="68" t="s">
        <v>49</v>
      </c>
      <c r="G23" s="67" t="s">
        <v>48</v>
      </c>
      <c r="H23" s="68" t="s">
        <v>49</v>
      </c>
      <c r="J23" s="51" t="s">
        <v>0</v>
      </c>
    </row>
    <row r="24" spans="1:10" ht="15" x14ac:dyDescent="0.25">
      <c r="A24" s="62"/>
      <c r="B24" s="6"/>
      <c r="C24" s="5">
        <v>1</v>
      </c>
      <c r="D24" s="40">
        <v>2</v>
      </c>
      <c r="E24" s="5">
        <v>3</v>
      </c>
      <c r="F24" s="41">
        <v>4</v>
      </c>
      <c r="G24" s="5">
        <v>5</v>
      </c>
      <c r="H24" s="41">
        <v>6</v>
      </c>
      <c r="J24" s="51" t="s">
        <v>0</v>
      </c>
    </row>
    <row r="25" spans="1:10" ht="14.25" x14ac:dyDescent="0.2">
      <c r="A25" s="72" t="s">
        <v>59</v>
      </c>
      <c r="B25" s="8">
        <v>1</v>
      </c>
      <c r="C25" s="155"/>
      <c r="D25" s="80"/>
      <c r="E25" s="70">
        <f>+C25</f>
        <v>0</v>
      </c>
      <c r="F25" s="80"/>
      <c r="G25" s="70">
        <f>IFERROR(E25-C25,"-")</f>
        <v>0</v>
      </c>
      <c r="H25" s="80"/>
      <c r="J25" s="51" t="s">
        <v>0</v>
      </c>
    </row>
    <row r="26" spans="1:10" ht="14.25" x14ac:dyDescent="0.2">
      <c r="A26" s="71" t="s">
        <v>60</v>
      </c>
      <c r="B26" s="8">
        <f>B25+1</f>
        <v>2</v>
      </c>
      <c r="C26" s="73"/>
      <c r="D26" s="155"/>
      <c r="E26" s="73"/>
      <c r="F26" s="70">
        <f t="shared" ref="F26:F30" si="4">+D26</f>
        <v>0</v>
      </c>
      <c r="G26" s="73"/>
      <c r="H26" s="70">
        <f t="shared" ref="H26:H30" si="5">IFERROR(F26-D26,"-")</f>
        <v>0</v>
      </c>
      <c r="J26" s="51" t="s">
        <v>0</v>
      </c>
    </row>
    <row r="27" spans="1:10" ht="14.25" x14ac:dyDescent="0.2">
      <c r="A27" s="71" t="s">
        <v>61</v>
      </c>
      <c r="B27" s="8">
        <f>B26+1</f>
        <v>3</v>
      </c>
      <c r="C27" s="73"/>
      <c r="D27" s="155"/>
      <c r="E27" s="73"/>
      <c r="F27" s="70">
        <f t="shared" si="4"/>
        <v>0</v>
      </c>
      <c r="G27" s="73"/>
      <c r="H27" s="70">
        <f t="shared" si="5"/>
        <v>0</v>
      </c>
      <c r="J27" s="51" t="s">
        <v>0</v>
      </c>
    </row>
    <row r="28" spans="1:10" ht="14.25" x14ac:dyDescent="0.2">
      <c r="A28" s="71" t="s">
        <v>62</v>
      </c>
      <c r="B28" s="8">
        <f>B27+1</f>
        <v>4</v>
      </c>
      <c r="C28" s="73"/>
      <c r="D28" s="155"/>
      <c r="E28" s="73"/>
      <c r="F28" s="70">
        <f t="shared" si="4"/>
        <v>0</v>
      </c>
      <c r="G28" s="73"/>
      <c r="H28" s="70">
        <f t="shared" si="5"/>
        <v>0</v>
      </c>
      <c r="J28" s="51" t="s">
        <v>0</v>
      </c>
    </row>
    <row r="29" spans="1:10" ht="14.25" x14ac:dyDescent="0.2">
      <c r="A29" s="71" t="s">
        <v>63</v>
      </c>
      <c r="B29" s="8">
        <f t="shared" ref="B29:B51" si="6">B28+1</f>
        <v>5</v>
      </c>
      <c r="C29" s="73"/>
      <c r="D29" s="155"/>
      <c r="E29" s="73"/>
      <c r="F29" s="70">
        <f t="shared" si="4"/>
        <v>0</v>
      </c>
      <c r="G29" s="73"/>
      <c r="H29" s="70">
        <f t="shared" si="5"/>
        <v>0</v>
      </c>
      <c r="J29" s="51" t="s">
        <v>0</v>
      </c>
    </row>
    <row r="30" spans="1:10" ht="14.25" x14ac:dyDescent="0.2">
      <c r="A30" s="71" t="s">
        <v>64</v>
      </c>
      <c r="B30" s="8">
        <f t="shared" si="6"/>
        <v>6</v>
      </c>
      <c r="C30" s="73"/>
      <c r="D30" s="155"/>
      <c r="E30" s="73"/>
      <c r="F30" s="70">
        <f t="shared" si="4"/>
        <v>0</v>
      </c>
      <c r="G30" s="73"/>
      <c r="H30" s="70">
        <f t="shared" si="5"/>
        <v>0</v>
      </c>
      <c r="J30" s="51" t="s">
        <v>0</v>
      </c>
    </row>
    <row r="31" spans="1:10" ht="14.25" x14ac:dyDescent="0.2">
      <c r="A31" s="72" t="s">
        <v>65</v>
      </c>
      <c r="B31" s="8">
        <f t="shared" si="6"/>
        <v>7</v>
      </c>
      <c r="C31" s="155"/>
      <c r="D31" s="81"/>
      <c r="E31" s="70">
        <f t="shared" ref="E31:E32" si="7">+C31</f>
        <v>0</v>
      </c>
      <c r="F31" s="81"/>
      <c r="G31" s="70">
        <f t="shared" ref="G31:G32" si="8">IFERROR(E31-C31,"-")</f>
        <v>0</v>
      </c>
      <c r="H31" s="81"/>
      <c r="J31" s="51" t="s">
        <v>0</v>
      </c>
    </row>
    <row r="32" spans="1:10" ht="14.25" x14ac:dyDescent="0.2">
      <c r="A32" s="72" t="s">
        <v>66</v>
      </c>
      <c r="B32" s="8">
        <f t="shared" si="6"/>
        <v>8</v>
      </c>
      <c r="C32" s="155"/>
      <c r="D32" s="80"/>
      <c r="E32" s="70">
        <f t="shared" si="7"/>
        <v>0</v>
      </c>
      <c r="F32" s="80"/>
      <c r="G32" s="70">
        <f t="shared" si="8"/>
        <v>0</v>
      </c>
      <c r="H32" s="80"/>
      <c r="J32" s="51" t="s">
        <v>0</v>
      </c>
    </row>
    <row r="33" spans="1:10" ht="14.25" x14ac:dyDescent="0.2">
      <c r="A33" s="71" t="s">
        <v>67</v>
      </c>
      <c r="B33" s="8">
        <f t="shared" si="6"/>
        <v>9</v>
      </c>
      <c r="C33" s="73"/>
      <c r="D33" s="155"/>
      <c r="E33" s="73"/>
      <c r="F33" s="70">
        <f t="shared" ref="F33:F34" si="9">+D33</f>
        <v>0</v>
      </c>
      <c r="G33" s="73"/>
      <c r="H33" s="70">
        <f t="shared" ref="H33:H34" si="10">IFERROR(F33-D33,"-")</f>
        <v>0</v>
      </c>
      <c r="J33" s="51" t="s">
        <v>0</v>
      </c>
    </row>
    <row r="34" spans="1:10" ht="14.25" x14ac:dyDescent="0.2">
      <c r="A34" s="71" t="s">
        <v>68</v>
      </c>
      <c r="B34" s="8">
        <f t="shared" si="6"/>
        <v>10</v>
      </c>
      <c r="C34" s="73"/>
      <c r="D34" s="155"/>
      <c r="E34" s="73"/>
      <c r="F34" s="70">
        <f t="shared" si="9"/>
        <v>0</v>
      </c>
      <c r="G34" s="73"/>
      <c r="H34" s="70">
        <f t="shared" si="10"/>
        <v>0</v>
      </c>
      <c r="J34" s="51" t="s">
        <v>0</v>
      </c>
    </row>
    <row r="35" spans="1:10" ht="14.25" x14ac:dyDescent="0.2">
      <c r="A35" s="72" t="s">
        <v>69</v>
      </c>
      <c r="B35" s="8">
        <f t="shared" si="6"/>
        <v>11</v>
      </c>
      <c r="C35" s="155"/>
      <c r="D35" s="80"/>
      <c r="E35" s="155"/>
      <c r="F35" s="80"/>
      <c r="G35" s="70">
        <f>IFERROR(E35-C35,"-")</f>
        <v>0</v>
      </c>
      <c r="H35" s="80"/>
      <c r="J35" s="51" t="s">
        <v>0</v>
      </c>
    </row>
    <row r="36" spans="1:10" ht="14.25" x14ac:dyDescent="0.2">
      <c r="A36" s="71" t="s">
        <v>70</v>
      </c>
      <c r="B36" s="8">
        <f t="shared" si="6"/>
        <v>12</v>
      </c>
      <c r="C36" s="73"/>
      <c r="D36" s="155"/>
      <c r="E36" s="73"/>
      <c r="F36" s="155"/>
      <c r="G36" s="73"/>
      <c r="H36" s="70">
        <f t="shared" ref="H36:H41" si="11">IFERROR(F36-D36,"-")</f>
        <v>0</v>
      </c>
      <c r="J36" s="51" t="s">
        <v>0</v>
      </c>
    </row>
    <row r="37" spans="1:10" ht="14.25" x14ac:dyDescent="0.2">
      <c r="A37" s="71" t="s">
        <v>71</v>
      </c>
      <c r="B37" s="8">
        <f t="shared" si="6"/>
        <v>13</v>
      </c>
      <c r="C37" s="73"/>
      <c r="D37" s="155"/>
      <c r="E37" s="73"/>
      <c r="F37" s="70">
        <f t="shared" ref="F37:F41" si="12">+D37</f>
        <v>0</v>
      </c>
      <c r="G37" s="73"/>
      <c r="H37" s="70">
        <f t="shared" si="11"/>
        <v>0</v>
      </c>
      <c r="J37" s="51" t="s">
        <v>0</v>
      </c>
    </row>
    <row r="38" spans="1:10" ht="14.25" x14ac:dyDescent="0.2">
      <c r="A38" s="71" t="s">
        <v>72</v>
      </c>
      <c r="B38" s="8">
        <f t="shared" si="6"/>
        <v>14</v>
      </c>
      <c r="C38" s="73"/>
      <c r="D38" s="155"/>
      <c r="E38" s="73"/>
      <c r="F38" s="70">
        <f t="shared" si="12"/>
        <v>0</v>
      </c>
      <c r="G38" s="73"/>
      <c r="H38" s="70">
        <f t="shared" si="11"/>
        <v>0</v>
      </c>
      <c r="J38" s="51" t="s">
        <v>0</v>
      </c>
    </row>
    <row r="39" spans="1:10" ht="14.25" x14ac:dyDescent="0.2">
      <c r="A39" s="71" t="s">
        <v>73</v>
      </c>
      <c r="B39" s="8">
        <f t="shared" si="6"/>
        <v>15</v>
      </c>
      <c r="C39" s="73"/>
      <c r="D39" s="155"/>
      <c r="E39" s="73"/>
      <c r="F39" s="70">
        <f t="shared" si="12"/>
        <v>0</v>
      </c>
      <c r="G39" s="73"/>
      <c r="H39" s="70">
        <f t="shared" si="11"/>
        <v>0</v>
      </c>
      <c r="J39" s="51" t="s">
        <v>0</v>
      </c>
    </row>
    <row r="40" spans="1:10" ht="14.25" x14ac:dyDescent="0.2">
      <c r="A40" s="71" t="s">
        <v>74</v>
      </c>
      <c r="B40" s="8">
        <f t="shared" si="6"/>
        <v>16</v>
      </c>
      <c r="C40" s="73"/>
      <c r="D40" s="155"/>
      <c r="E40" s="73"/>
      <c r="F40" s="70">
        <f t="shared" si="12"/>
        <v>0</v>
      </c>
      <c r="G40" s="73"/>
      <c r="H40" s="70">
        <f t="shared" si="11"/>
        <v>0</v>
      </c>
      <c r="J40" s="51" t="s">
        <v>0</v>
      </c>
    </row>
    <row r="41" spans="1:10" ht="14.25" x14ac:dyDescent="0.2">
      <c r="A41" s="71" t="s">
        <v>75</v>
      </c>
      <c r="B41" s="8">
        <f t="shared" si="6"/>
        <v>17</v>
      </c>
      <c r="C41" s="73"/>
      <c r="D41" s="155"/>
      <c r="E41" s="73"/>
      <c r="F41" s="70">
        <f t="shared" si="12"/>
        <v>0</v>
      </c>
      <c r="G41" s="73"/>
      <c r="H41" s="70">
        <f t="shared" si="11"/>
        <v>0</v>
      </c>
      <c r="J41" s="51" t="s">
        <v>0</v>
      </c>
    </row>
    <row r="42" spans="1:10" ht="14.25" x14ac:dyDescent="0.2">
      <c r="A42" s="72" t="s">
        <v>76</v>
      </c>
      <c r="B42" s="8">
        <f t="shared" si="6"/>
        <v>18</v>
      </c>
      <c r="C42" s="155"/>
      <c r="D42" s="80"/>
      <c r="E42" s="70">
        <f>+C42</f>
        <v>0</v>
      </c>
      <c r="F42" s="80"/>
      <c r="G42" s="70">
        <f t="shared" ref="G42:G43" si="13">IFERROR(E42-C42,"-")</f>
        <v>0</v>
      </c>
      <c r="H42" s="80"/>
      <c r="J42" s="51" t="s">
        <v>0</v>
      </c>
    </row>
    <row r="43" spans="1:10" ht="14.25" x14ac:dyDescent="0.2">
      <c r="A43" s="72" t="s">
        <v>77</v>
      </c>
      <c r="B43" s="8">
        <f t="shared" si="6"/>
        <v>19</v>
      </c>
      <c r="C43" s="155"/>
      <c r="D43" s="80"/>
      <c r="E43" s="155"/>
      <c r="F43" s="80"/>
      <c r="G43" s="70">
        <f t="shared" si="13"/>
        <v>0</v>
      </c>
      <c r="H43" s="80"/>
      <c r="J43" s="51" t="s">
        <v>0</v>
      </c>
    </row>
    <row r="44" spans="1:10" ht="14.25" x14ac:dyDescent="0.2">
      <c r="A44" s="75" t="s">
        <v>78</v>
      </c>
      <c r="B44" s="8">
        <f t="shared" si="6"/>
        <v>20</v>
      </c>
      <c r="C44" s="82"/>
      <c r="D44" s="80"/>
      <c r="E44" s="82"/>
      <c r="F44" s="80"/>
      <c r="G44" s="82"/>
      <c r="H44" s="80"/>
      <c r="J44" s="51" t="s">
        <v>0</v>
      </c>
    </row>
    <row r="45" spans="1:10" ht="14.25" x14ac:dyDescent="0.2">
      <c r="A45" s="83" t="s">
        <v>79</v>
      </c>
      <c r="B45" s="8">
        <f t="shared" si="6"/>
        <v>21</v>
      </c>
      <c r="C45" s="70">
        <f>SUM(C25,C31,C32,C35,C42,C43)</f>
        <v>0</v>
      </c>
      <c r="D45" s="73"/>
      <c r="E45" s="70">
        <f>SUM(E25,E31,E32,E35,E42,E43)</f>
        <v>0</v>
      </c>
      <c r="F45" s="73"/>
      <c r="G45" s="70">
        <f t="shared" ref="G45:G51" si="14">IFERROR(E45-C45,"-")</f>
        <v>0</v>
      </c>
      <c r="H45" s="73"/>
      <c r="J45" s="51" t="s">
        <v>0</v>
      </c>
    </row>
    <row r="46" spans="1:10" ht="14.25" x14ac:dyDescent="0.2">
      <c r="A46" s="84" t="s">
        <v>80</v>
      </c>
      <c r="B46" s="8">
        <f t="shared" si="6"/>
        <v>22</v>
      </c>
      <c r="C46" s="70">
        <f>C45-SUM(SQRT(SUMPRODUCT(C57:C61,MMULT($D$66:$H$70,C57:C61))),C43)</f>
        <v>0</v>
      </c>
      <c r="D46" s="73"/>
      <c r="E46" s="70">
        <f>E45-SUM(SQRT(SUMPRODUCT(E57:E61,MMULT($D$66:$H$70,E57:E61))),E43)</f>
        <v>0</v>
      </c>
      <c r="F46" s="73"/>
      <c r="G46" s="70">
        <f t="shared" si="14"/>
        <v>0</v>
      </c>
      <c r="H46" s="73"/>
      <c r="J46" s="51" t="s">
        <v>0</v>
      </c>
    </row>
    <row r="47" spans="1:10" ht="14.25" x14ac:dyDescent="0.2">
      <c r="A47" s="85" t="s">
        <v>81</v>
      </c>
      <c r="B47" s="8">
        <f t="shared" si="6"/>
        <v>23</v>
      </c>
      <c r="C47" s="155"/>
      <c r="D47" s="80"/>
      <c r="E47" s="155"/>
      <c r="F47" s="80"/>
      <c r="G47" s="70">
        <f t="shared" si="14"/>
        <v>0</v>
      </c>
      <c r="H47" s="80"/>
      <c r="J47" s="51" t="s">
        <v>0</v>
      </c>
    </row>
    <row r="48" spans="1:10" ht="14.25" x14ac:dyDescent="0.2">
      <c r="A48" s="86" t="s">
        <v>82</v>
      </c>
      <c r="B48" s="8">
        <f t="shared" si="6"/>
        <v>24</v>
      </c>
      <c r="C48" s="70">
        <f>C45-C46-SUM(C47)</f>
        <v>0</v>
      </c>
      <c r="D48" s="80"/>
      <c r="E48" s="70">
        <f>E45-E46-SUM(E47)</f>
        <v>0</v>
      </c>
      <c r="F48" s="80"/>
      <c r="G48" s="70">
        <f t="shared" si="14"/>
        <v>0</v>
      </c>
      <c r="H48" s="80"/>
      <c r="J48" s="51" t="s">
        <v>0</v>
      </c>
    </row>
    <row r="49" spans="1:17" ht="14.25" x14ac:dyDescent="0.2">
      <c r="A49" s="87" t="s">
        <v>83</v>
      </c>
      <c r="B49" s="8">
        <f t="shared" si="6"/>
        <v>25</v>
      </c>
      <c r="C49" s="155"/>
      <c r="D49" s="73"/>
      <c r="E49" s="155"/>
      <c r="F49" s="73"/>
      <c r="G49" s="70">
        <f t="shared" si="14"/>
        <v>0</v>
      </c>
      <c r="H49" s="73"/>
      <c r="J49" s="51" t="s">
        <v>0</v>
      </c>
    </row>
    <row r="50" spans="1:17" ht="14.25" x14ac:dyDescent="0.2">
      <c r="A50" s="86" t="s">
        <v>84</v>
      </c>
      <c r="B50" s="8">
        <f t="shared" si="6"/>
        <v>26</v>
      </c>
      <c r="C50" s="70">
        <f>SUM(C48)-SUM(C49)</f>
        <v>0</v>
      </c>
      <c r="D50" s="80"/>
      <c r="E50" s="70">
        <f>SUM(E48)-SUM(E49)</f>
        <v>0</v>
      </c>
      <c r="F50" s="80"/>
      <c r="G50" s="70">
        <f t="shared" si="14"/>
        <v>0</v>
      </c>
      <c r="H50" s="80"/>
      <c r="J50" s="51" t="s">
        <v>0</v>
      </c>
    </row>
    <row r="51" spans="1:17" ht="14.25" x14ac:dyDescent="0.2">
      <c r="A51" s="86" t="s">
        <v>85</v>
      </c>
      <c r="B51" s="9">
        <f t="shared" si="6"/>
        <v>27</v>
      </c>
      <c r="C51" s="155"/>
      <c r="D51" s="74"/>
      <c r="E51" s="70">
        <f>+C51</f>
        <v>0</v>
      </c>
      <c r="F51" s="74"/>
      <c r="G51" s="70">
        <f t="shared" si="14"/>
        <v>0</v>
      </c>
      <c r="H51" s="74"/>
      <c r="J51" s="51" t="s">
        <v>0</v>
      </c>
    </row>
    <row r="52" spans="1:17" ht="14.25" x14ac:dyDescent="0.2">
      <c r="A52" s="77"/>
      <c r="C52" s="77"/>
      <c r="J52" s="51" t="s">
        <v>0</v>
      </c>
    </row>
    <row r="53" spans="1:17" ht="14.25" x14ac:dyDescent="0.2">
      <c r="J53" s="51" t="s">
        <v>0</v>
      </c>
    </row>
    <row r="54" spans="1:17" ht="14.25" x14ac:dyDescent="0.2">
      <c r="A54" s="51" t="s">
        <v>0</v>
      </c>
      <c r="B54" s="51" t="s">
        <v>0</v>
      </c>
      <c r="C54" s="51" t="s">
        <v>0</v>
      </c>
      <c r="D54" s="51" t="s">
        <v>0</v>
      </c>
      <c r="E54" s="51" t="s">
        <v>0</v>
      </c>
      <c r="F54" s="51" t="s">
        <v>0</v>
      </c>
      <c r="G54" s="51" t="s">
        <v>0</v>
      </c>
      <c r="H54" s="51" t="s">
        <v>0</v>
      </c>
      <c r="I54" s="51" t="s">
        <v>0</v>
      </c>
      <c r="J54" s="51" t="s">
        <v>0</v>
      </c>
    </row>
    <row r="57" spans="1:17" s="90" customFormat="1" x14ac:dyDescent="0.2">
      <c r="A57" s="89" t="s">
        <v>59</v>
      </c>
      <c r="C57" s="91">
        <f t="shared" ref="C57:E57" si="15">SUM(C25)</f>
        <v>0</v>
      </c>
      <c r="D57" s="92"/>
      <c r="E57" s="91">
        <f t="shared" si="15"/>
        <v>0</v>
      </c>
      <c r="F57" s="92"/>
      <c r="G57" s="91"/>
      <c r="I57" s="92"/>
      <c r="K57" s="92"/>
      <c r="M57" s="92"/>
      <c r="O57" s="92"/>
      <c r="Q57" s="92"/>
    </row>
    <row r="58" spans="1:17" s="90" customFormat="1" x14ac:dyDescent="0.2">
      <c r="A58" s="89" t="s">
        <v>65</v>
      </c>
      <c r="C58" s="91">
        <f t="shared" ref="C58:E59" si="16">SUM(C31)</f>
        <v>0</v>
      </c>
      <c r="D58" s="92"/>
      <c r="E58" s="91">
        <f t="shared" si="16"/>
        <v>0</v>
      </c>
      <c r="F58" s="92"/>
      <c r="G58" s="91"/>
      <c r="I58" s="92"/>
      <c r="K58" s="92"/>
      <c r="M58" s="92"/>
      <c r="O58" s="92"/>
      <c r="Q58" s="92"/>
    </row>
    <row r="59" spans="1:17" s="90" customFormat="1" x14ac:dyDescent="0.2">
      <c r="A59" s="89" t="s">
        <v>66</v>
      </c>
      <c r="C59" s="91">
        <f t="shared" si="16"/>
        <v>0</v>
      </c>
      <c r="D59" s="92"/>
      <c r="E59" s="91">
        <f t="shared" si="16"/>
        <v>0</v>
      </c>
      <c r="F59" s="92"/>
      <c r="G59" s="91"/>
      <c r="I59" s="92"/>
      <c r="K59" s="92"/>
      <c r="M59" s="92"/>
      <c r="O59" s="92"/>
      <c r="Q59" s="92"/>
    </row>
    <row r="60" spans="1:17" s="90" customFormat="1" x14ac:dyDescent="0.2">
      <c r="A60" s="89" t="s">
        <v>69</v>
      </c>
      <c r="C60" s="91">
        <f t="shared" ref="C60:E60" si="17">SUM(C35)</f>
        <v>0</v>
      </c>
      <c r="D60" s="92"/>
      <c r="E60" s="91">
        <f t="shared" si="17"/>
        <v>0</v>
      </c>
      <c r="F60" s="92"/>
      <c r="G60" s="91"/>
      <c r="I60" s="92"/>
      <c r="K60" s="92"/>
      <c r="M60" s="92"/>
      <c r="O60" s="92"/>
      <c r="Q60" s="92"/>
    </row>
    <row r="61" spans="1:17" s="90" customFormat="1" x14ac:dyDescent="0.2">
      <c r="A61" s="89" t="s">
        <v>76</v>
      </c>
      <c r="C61" s="91">
        <f t="shared" ref="C61:E61" si="18">SUM(C42)</f>
        <v>0</v>
      </c>
      <c r="D61" s="92"/>
      <c r="E61" s="91">
        <f t="shared" si="18"/>
        <v>0</v>
      </c>
      <c r="F61" s="92"/>
      <c r="G61" s="91"/>
      <c r="I61" s="92"/>
      <c r="K61" s="92"/>
      <c r="M61" s="92"/>
      <c r="O61" s="92"/>
      <c r="Q61" s="92"/>
    </row>
    <row r="64" spans="1:17" x14ac:dyDescent="0.2">
      <c r="C64"/>
      <c r="D64" s="93" t="s">
        <v>86</v>
      </c>
      <c r="E64" s="93" t="s">
        <v>87</v>
      </c>
      <c r="F64" s="93" t="s">
        <v>88</v>
      </c>
      <c r="G64" s="93" t="s">
        <v>89</v>
      </c>
      <c r="H64" s="93" t="s">
        <v>90</v>
      </c>
    </row>
    <row r="65" spans="3:8" x14ac:dyDescent="0.2">
      <c r="C65"/>
      <c r="D65" s="94">
        <v>1</v>
      </c>
      <c r="E65" s="95">
        <v>2</v>
      </c>
      <c r="F65" s="95">
        <v>3</v>
      </c>
      <c r="G65" s="95">
        <v>4</v>
      </c>
      <c r="H65" s="96">
        <v>5</v>
      </c>
    </row>
    <row r="66" spans="3:8" x14ac:dyDescent="0.2">
      <c r="C66" s="97" t="s">
        <v>86</v>
      </c>
      <c r="D66" s="98">
        <v>1</v>
      </c>
      <c r="E66" s="99">
        <v>0</v>
      </c>
      <c r="F66" s="99">
        <v>0.25</v>
      </c>
      <c r="G66" s="99">
        <v>0.25</v>
      </c>
      <c r="H66" s="100">
        <v>0.25</v>
      </c>
    </row>
    <row r="67" spans="3:8" x14ac:dyDescent="0.2">
      <c r="C67" s="101" t="s">
        <v>87</v>
      </c>
      <c r="D67" s="102">
        <v>0</v>
      </c>
      <c r="E67" s="103">
        <v>1</v>
      </c>
      <c r="F67" s="103">
        <v>0.25</v>
      </c>
      <c r="G67" s="103">
        <v>0.25</v>
      </c>
      <c r="H67" s="104">
        <v>0.25</v>
      </c>
    </row>
    <row r="68" spans="3:8" x14ac:dyDescent="0.2">
      <c r="C68" s="105" t="s">
        <v>88</v>
      </c>
      <c r="D68" s="102">
        <v>0.25</v>
      </c>
      <c r="E68" s="103">
        <v>0.25</v>
      </c>
      <c r="F68" s="103">
        <v>1</v>
      </c>
      <c r="G68" s="103">
        <v>0.25</v>
      </c>
      <c r="H68" s="104">
        <v>0.25</v>
      </c>
    </row>
    <row r="69" spans="3:8" x14ac:dyDescent="0.2">
      <c r="C69" s="105" t="s">
        <v>89</v>
      </c>
      <c r="D69" s="102">
        <v>0.25</v>
      </c>
      <c r="E69" s="103">
        <v>0.25</v>
      </c>
      <c r="F69" s="103">
        <v>0.25</v>
      </c>
      <c r="G69" s="103">
        <v>1</v>
      </c>
      <c r="H69" s="104">
        <v>0.25</v>
      </c>
    </row>
    <row r="70" spans="3:8" x14ac:dyDescent="0.2">
      <c r="C70" s="106" t="s">
        <v>90</v>
      </c>
      <c r="D70" s="107">
        <v>0.25</v>
      </c>
      <c r="E70" s="108">
        <v>0.25</v>
      </c>
      <c r="F70" s="108">
        <v>0.25</v>
      </c>
      <c r="G70" s="108">
        <v>0.25</v>
      </c>
      <c r="H70" s="109">
        <v>1</v>
      </c>
    </row>
  </sheetData>
  <mergeCells count="5">
    <mergeCell ref="C5:D5"/>
    <mergeCell ref="C9:D9"/>
    <mergeCell ref="C22:D22"/>
    <mergeCell ref="E22:F22"/>
    <mergeCell ref="G22:H22"/>
  </mergeCells>
  <phoneticPr fontId="19"/>
  <pageMargins left="0.7" right="0.7" top="0.75" bottom="0.75" header="0.3" footer="0.3"/>
  <pageSetup paperSize="9" scale="67"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651-2744-4F89-85B0-55AE30EBE6AC}">
  <sheetPr>
    <tabColor rgb="FFFFC000"/>
    <pageSetUpPr fitToPage="1"/>
  </sheetPr>
  <dimension ref="A1:Q72"/>
  <sheetViews>
    <sheetView showGridLines="0" view="pageBreakPreview" zoomScale="85" zoomScaleNormal="80" zoomScaleSheetLayoutView="85" workbookViewId="0"/>
  </sheetViews>
  <sheetFormatPr defaultColWidth="9.42578125" defaultRowHeight="12.75" x14ac:dyDescent="0.2"/>
  <cols>
    <col min="1" max="1" width="41.5703125" customWidth="1"/>
    <col min="2" max="2" width="4.5703125" customWidth="1"/>
    <col min="3" max="8" width="25" customWidth="1"/>
    <col min="9" max="9" width="2.5703125" customWidth="1"/>
    <col min="10" max="10" width="2.42578125" bestFit="1" customWidth="1"/>
  </cols>
  <sheetData>
    <row r="1" spans="1:10" ht="14.25" x14ac:dyDescent="0.2">
      <c r="A1" s="162" t="str">
        <f>会社情報!A1</f>
        <v>&lt;会社名&gt;</v>
      </c>
      <c r="B1" s="163"/>
      <c r="C1" s="164"/>
      <c r="D1" s="163"/>
      <c r="E1" s="163"/>
      <c r="F1" s="163"/>
      <c r="G1" s="163"/>
      <c r="H1" s="14" t="str">
        <f>会社情報!F1</f>
        <v>様式4-添付書類3（2025年7月23日版）</v>
      </c>
      <c r="J1" s="51" t="s">
        <v>0</v>
      </c>
    </row>
    <row r="2" spans="1:10" ht="15" x14ac:dyDescent="0.25">
      <c r="A2" s="165" t="str">
        <f>会社情報!A2</f>
        <v>JPY - (1000000)</v>
      </c>
      <c r="B2" s="53"/>
      <c r="C2" s="166"/>
      <c r="D2" s="113"/>
      <c r="E2" s="55" t="s">
        <v>124</v>
      </c>
      <c r="F2" s="55"/>
      <c r="G2" s="55"/>
      <c r="H2" s="167" t="str">
        <f>会社情報!F2</f>
        <v>-</v>
      </c>
      <c r="J2" s="51" t="s">
        <v>0</v>
      </c>
    </row>
    <row r="3" spans="1:10" ht="14.25" x14ac:dyDescent="0.2">
      <c r="J3" s="51" t="s">
        <v>0</v>
      </c>
    </row>
    <row r="4" spans="1:10" ht="14.1" customHeight="1" x14ac:dyDescent="0.25">
      <c r="A4" s="57" t="s">
        <v>118</v>
      </c>
      <c r="B4" s="58"/>
      <c r="C4" s="196" t="s">
        <v>44</v>
      </c>
      <c r="D4" s="197"/>
      <c r="E4" s="59" t="s">
        <v>45</v>
      </c>
      <c r="F4" s="60"/>
      <c r="G4" s="59" t="s">
        <v>46</v>
      </c>
      <c r="H4" s="60"/>
      <c r="J4" s="51" t="s">
        <v>0</v>
      </c>
    </row>
    <row r="5" spans="1:10" ht="15" x14ac:dyDescent="0.25">
      <c r="A5" s="61"/>
      <c r="B5" s="6"/>
      <c r="C5" s="5">
        <v>1</v>
      </c>
      <c r="D5" s="40">
        <v>2</v>
      </c>
      <c r="E5" s="40">
        <v>3</v>
      </c>
      <c r="F5" s="41">
        <v>4</v>
      </c>
      <c r="G5" s="40">
        <v>5</v>
      </c>
      <c r="H5" s="41">
        <v>6</v>
      </c>
      <c r="J5" s="51" t="s">
        <v>0</v>
      </c>
    </row>
    <row r="6" spans="1:10" ht="15" x14ac:dyDescent="0.25">
      <c r="A6" s="62"/>
      <c r="B6" s="9">
        <v>1</v>
      </c>
      <c r="C6" s="168" t="str">
        <f>IFERROR((C19)/SUM(C49:C50),"-")</f>
        <v>-</v>
      </c>
      <c r="D6" s="169"/>
      <c r="E6" s="168" t="str">
        <f>IFERROR((E19)/SUM(E49:E50),"-")</f>
        <v>-</v>
      </c>
      <c r="F6" s="169"/>
      <c r="G6" s="168" t="str">
        <f>IFERROR(E6-C6,"-")</f>
        <v>-</v>
      </c>
      <c r="H6" s="169"/>
      <c r="J6" s="51" t="s">
        <v>0</v>
      </c>
    </row>
    <row r="7" spans="1:10" ht="14.25" x14ac:dyDescent="0.2">
      <c r="J7" s="51" t="s">
        <v>0</v>
      </c>
    </row>
    <row r="8" spans="1:10" ht="14.1" customHeight="1" x14ac:dyDescent="0.25">
      <c r="A8" s="65" t="s">
        <v>47</v>
      </c>
      <c r="B8" s="163"/>
      <c r="C8" s="196" t="str">
        <f>+$C$4</f>
        <v>標準的手法</v>
      </c>
      <c r="D8" s="197"/>
      <c r="E8" s="59" t="str">
        <f>+E4</f>
        <v>内部割引率手法</v>
      </c>
      <c r="F8" s="60"/>
      <c r="G8" s="59" t="str">
        <f>+G4</f>
        <v>差異　（内部割引率手法－標準的手法）</v>
      </c>
      <c r="H8" s="60"/>
      <c r="J8" s="51" t="s">
        <v>0</v>
      </c>
    </row>
    <row r="9" spans="1:10" ht="15" x14ac:dyDescent="0.25">
      <c r="A9" s="61"/>
      <c r="B9" s="66"/>
      <c r="C9" s="67" t="s">
        <v>48</v>
      </c>
      <c r="D9" s="68" t="s">
        <v>49</v>
      </c>
      <c r="E9" s="67" t="s">
        <v>48</v>
      </c>
      <c r="F9" s="68" t="s">
        <v>49</v>
      </c>
      <c r="G9" s="67" t="s">
        <v>48</v>
      </c>
      <c r="H9" s="68" t="s">
        <v>49</v>
      </c>
      <c r="J9" s="51" t="s">
        <v>0</v>
      </c>
    </row>
    <row r="10" spans="1:10" ht="15" x14ac:dyDescent="0.25">
      <c r="A10" s="62"/>
      <c r="B10" s="6"/>
      <c r="C10" s="5">
        <v>1</v>
      </c>
      <c r="D10" s="40">
        <v>2</v>
      </c>
      <c r="E10" s="5">
        <v>3</v>
      </c>
      <c r="F10" s="41">
        <v>4</v>
      </c>
      <c r="G10" s="5">
        <v>3</v>
      </c>
      <c r="H10" s="41">
        <v>4</v>
      </c>
      <c r="J10" s="51" t="s">
        <v>0</v>
      </c>
    </row>
    <row r="11" spans="1:10" ht="14.25" x14ac:dyDescent="0.2">
      <c r="A11" s="170" t="s">
        <v>50</v>
      </c>
      <c r="B11" s="8">
        <v>1</v>
      </c>
      <c r="C11" s="171"/>
      <c r="D11" s="172"/>
      <c r="E11" s="173">
        <f>+C11</f>
        <v>0</v>
      </c>
      <c r="F11" s="172"/>
      <c r="G11" s="173">
        <f>IFERROR(E11-C11,"-")</f>
        <v>0</v>
      </c>
      <c r="H11" s="172"/>
      <c r="J11" s="51" t="s">
        <v>0</v>
      </c>
    </row>
    <row r="12" spans="1:10" ht="14.25" x14ac:dyDescent="0.2">
      <c r="A12" s="76" t="s">
        <v>51</v>
      </c>
      <c r="B12" s="8">
        <f t="shared" ref="B12:B19" si="0">B11+1</f>
        <v>2</v>
      </c>
      <c r="C12" s="172"/>
      <c r="D12" s="171"/>
      <c r="E12" s="172"/>
      <c r="F12" s="173">
        <f>+D12</f>
        <v>0</v>
      </c>
      <c r="G12" s="172"/>
      <c r="H12" s="173">
        <f>IFERROR(F12-D12,"-")</f>
        <v>0</v>
      </c>
      <c r="J12" s="51" t="s">
        <v>0</v>
      </c>
    </row>
    <row r="13" spans="1:10" ht="14.25" x14ac:dyDescent="0.2">
      <c r="A13" s="142" t="s">
        <v>101</v>
      </c>
      <c r="B13" s="8">
        <f t="shared" si="0"/>
        <v>3</v>
      </c>
      <c r="C13" s="171"/>
      <c r="D13" s="174"/>
      <c r="E13" s="173">
        <f>+C13</f>
        <v>0</v>
      </c>
      <c r="F13" s="174"/>
      <c r="G13" s="173">
        <f>IFERROR(E13-C13,"-")</f>
        <v>0</v>
      </c>
      <c r="H13" s="174"/>
      <c r="J13" s="51" t="s">
        <v>0</v>
      </c>
    </row>
    <row r="14" spans="1:10" ht="14.25" x14ac:dyDescent="0.2">
      <c r="A14" s="76" t="s">
        <v>52</v>
      </c>
      <c r="B14" s="8">
        <f t="shared" si="0"/>
        <v>4</v>
      </c>
      <c r="C14" s="175"/>
      <c r="D14" s="171"/>
      <c r="E14" s="175"/>
      <c r="F14" s="173">
        <f>+D14</f>
        <v>0</v>
      </c>
      <c r="G14" s="175"/>
      <c r="H14" s="173">
        <f>IFERROR(F14-D14,"-")</f>
        <v>0</v>
      </c>
      <c r="J14" s="51" t="s">
        <v>0</v>
      </c>
    </row>
    <row r="15" spans="1:10" ht="14.25" x14ac:dyDescent="0.2">
      <c r="A15" s="176" t="s">
        <v>53</v>
      </c>
      <c r="B15" s="8">
        <f t="shared" si="0"/>
        <v>5</v>
      </c>
      <c r="C15" s="171"/>
      <c r="D15" s="172"/>
      <c r="E15" s="173">
        <f>+C15</f>
        <v>0</v>
      </c>
      <c r="F15" s="172"/>
      <c r="G15" s="173">
        <f>IFERROR(E15-C15,"-")</f>
        <v>0</v>
      </c>
      <c r="H15" s="172"/>
      <c r="J15" s="51" t="s">
        <v>0</v>
      </c>
    </row>
    <row r="16" spans="1:10" ht="14.25" x14ac:dyDescent="0.2">
      <c r="A16" s="177" t="s">
        <v>54</v>
      </c>
      <c r="B16" s="8">
        <f t="shared" si="0"/>
        <v>6</v>
      </c>
      <c r="C16" s="171"/>
      <c r="D16" s="174"/>
      <c r="E16" s="173">
        <f>+C16</f>
        <v>0</v>
      </c>
      <c r="F16" s="174"/>
      <c r="G16" s="173">
        <f>IFERROR(E16-C16,"-")</f>
        <v>0</v>
      </c>
      <c r="H16" s="174"/>
      <c r="J16" s="51" t="s">
        <v>0</v>
      </c>
    </row>
    <row r="17" spans="1:10" ht="14.25" x14ac:dyDescent="0.2">
      <c r="A17" s="76" t="s">
        <v>55</v>
      </c>
      <c r="B17" s="8">
        <f t="shared" si="0"/>
        <v>7</v>
      </c>
      <c r="C17" s="174"/>
      <c r="D17" s="171"/>
      <c r="E17" s="174"/>
      <c r="F17" s="173">
        <f>+D17</f>
        <v>0</v>
      </c>
      <c r="G17" s="174"/>
      <c r="H17" s="173">
        <f>IFERROR(F17-D17,"-")</f>
        <v>0</v>
      </c>
      <c r="J17" s="51" t="s">
        <v>0</v>
      </c>
    </row>
    <row r="18" spans="1:10" ht="14.25" x14ac:dyDescent="0.2">
      <c r="A18" s="177" t="s">
        <v>56</v>
      </c>
      <c r="B18" s="8">
        <f t="shared" si="0"/>
        <v>8</v>
      </c>
      <c r="C18" s="171"/>
      <c r="D18" s="174"/>
      <c r="E18" s="173">
        <f>+C18</f>
        <v>0</v>
      </c>
      <c r="F18" s="174"/>
      <c r="G18" s="173">
        <f>IFERROR(E18-C18,"-")</f>
        <v>0</v>
      </c>
      <c r="H18" s="174"/>
      <c r="J18" s="51" t="s">
        <v>0</v>
      </c>
    </row>
    <row r="19" spans="1:10" ht="14.25" x14ac:dyDescent="0.2">
      <c r="A19" s="165" t="s">
        <v>57</v>
      </c>
      <c r="B19" s="9">
        <f t="shared" si="0"/>
        <v>9</v>
      </c>
      <c r="C19" s="171"/>
      <c r="D19" s="175"/>
      <c r="E19" s="171"/>
      <c r="F19" s="175"/>
      <c r="G19" s="173">
        <f>IFERROR(E19-C19,"-")</f>
        <v>0</v>
      </c>
      <c r="H19" s="175"/>
      <c r="J19" s="51" t="s">
        <v>0</v>
      </c>
    </row>
    <row r="20" spans="1:10" ht="14.25" x14ac:dyDescent="0.2">
      <c r="A20" s="77"/>
      <c r="B20" s="178"/>
      <c r="C20" s="179"/>
      <c r="D20" s="179"/>
      <c r="E20" s="179"/>
      <c r="F20" s="179"/>
      <c r="G20" s="179"/>
      <c r="H20" s="179"/>
      <c r="J20" s="51" t="s">
        <v>0</v>
      </c>
    </row>
    <row r="21" spans="1:10" ht="14.1" customHeight="1" x14ac:dyDescent="0.25">
      <c r="A21" s="65" t="s">
        <v>58</v>
      </c>
      <c r="B21" s="163"/>
      <c r="C21" s="196" t="str">
        <f>+$C$4</f>
        <v>標準的手法</v>
      </c>
      <c r="D21" s="197"/>
      <c r="E21" s="196" t="str">
        <f>+E4</f>
        <v>内部割引率手法</v>
      </c>
      <c r="F21" s="197"/>
      <c r="G21" s="196" t="str">
        <f>+G4</f>
        <v>差異　（内部割引率手法－標準的手法）</v>
      </c>
      <c r="H21" s="197"/>
      <c r="J21" s="51" t="s">
        <v>0</v>
      </c>
    </row>
    <row r="22" spans="1:10" ht="15" x14ac:dyDescent="0.25">
      <c r="A22" s="61"/>
      <c r="B22" s="66"/>
      <c r="C22" s="67" t="s">
        <v>48</v>
      </c>
      <c r="D22" s="68" t="s">
        <v>49</v>
      </c>
      <c r="E22" s="67" t="s">
        <v>48</v>
      </c>
      <c r="F22" s="68" t="s">
        <v>49</v>
      </c>
      <c r="G22" s="67" t="s">
        <v>48</v>
      </c>
      <c r="H22" s="68" t="s">
        <v>49</v>
      </c>
      <c r="J22" s="51" t="s">
        <v>0</v>
      </c>
    </row>
    <row r="23" spans="1:10" ht="15" x14ac:dyDescent="0.25">
      <c r="A23" s="62"/>
      <c r="B23" s="6"/>
      <c r="C23" s="5">
        <v>1</v>
      </c>
      <c r="D23" s="40">
        <v>2</v>
      </c>
      <c r="E23" s="5">
        <v>3</v>
      </c>
      <c r="F23" s="41">
        <v>4</v>
      </c>
      <c r="G23" s="5">
        <v>5</v>
      </c>
      <c r="H23" s="41">
        <v>6</v>
      </c>
      <c r="J23" s="51" t="s">
        <v>0</v>
      </c>
    </row>
    <row r="24" spans="1:10" ht="14.25" x14ac:dyDescent="0.2">
      <c r="A24" s="177" t="s">
        <v>59</v>
      </c>
      <c r="B24" s="8">
        <v>1</v>
      </c>
      <c r="C24" s="171"/>
      <c r="D24" s="180"/>
      <c r="E24" s="173">
        <f>+C24</f>
        <v>0</v>
      </c>
      <c r="F24" s="180"/>
      <c r="G24" s="173">
        <f>IFERROR(E24-C24,"-")</f>
        <v>0</v>
      </c>
      <c r="H24" s="180"/>
      <c r="J24" s="51" t="s">
        <v>0</v>
      </c>
    </row>
    <row r="25" spans="1:10" ht="14.25" x14ac:dyDescent="0.2">
      <c r="A25" s="76" t="s">
        <v>60</v>
      </c>
      <c r="B25" s="8">
        <f t="shared" ref="B25:B50" si="1">B24+1</f>
        <v>2</v>
      </c>
      <c r="C25" s="174"/>
      <c r="D25" s="171"/>
      <c r="E25" s="174"/>
      <c r="F25" s="173">
        <f>+D25</f>
        <v>0</v>
      </c>
      <c r="G25" s="174"/>
      <c r="H25" s="173">
        <f>IFERROR(F25-D25,"-")</f>
        <v>0</v>
      </c>
      <c r="J25" s="51" t="s">
        <v>0</v>
      </c>
    </row>
    <row r="26" spans="1:10" ht="14.25" x14ac:dyDescent="0.2">
      <c r="A26" s="76" t="s">
        <v>61</v>
      </c>
      <c r="B26" s="8">
        <f t="shared" si="1"/>
        <v>3</v>
      </c>
      <c r="C26" s="174"/>
      <c r="D26" s="171"/>
      <c r="E26" s="174"/>
      <c r="F26" s="173">
        <f>+D26</f>
        <v>0</v>
      </c>
      <c r="G26" s="174"/>
      <c r="H26" s="173">
        <f>IFERROR(F26-D26,"-")</f>
        <v>0</v>
      </c>
      <c r="J26" s="51" t="s">
        <v>0</v>
      </c>
    </row>
    <row r="27" spans="1:10" ht="14.25" x14ac:dyDescent="0.2">
      <c r="A27" s="76" t="s">
        <v>62</v>
      </c>
      <c r="B27" s="8">
        <f t="shared" si="1"/>
        <v>4</v>
      </c>
      <c r="C27" s="174"/>
      <c r="D27" s="171"/>
      <c r="E27" s="174"/>
      <c r="F27" s="173">
        <f>+D27</f>
        <v>0</v>
      </c>
      <c r="G27" s="174"/>
      <c r="H27" s="173">
        <f>IFERROR(F27-D27,"-")</f>
        <v>0</v>
      </c>
      <c r="J27" s="51" t="s">
        <v>0</v>
      </c>
    </row>
    <row r="28" spans="1:10" ht="14.25" x14ac:dyDescent="0.2">
      <c r="A28" s="76" t="s">
        <v>63</v>
      </c>
      <c r="B28" s="8">
        <f t="shared" si="1"/>
        <v>5</v>
      </c>
      <c r="C28" s="174"/>
      <c r="D28" s="171"/>
      <c r="E28" s="174"/>
      <c r="F28" s="173">
        <f>+D28</f>
        <v>0</v>
      </c>
      <c r="G28" s="174"/>
      <c r="H28" s="173">
        <f>IFERROR(F28-D28,"-")</f>
        <v>0</v>
      </c>
      <c r="J28" s="51" t="s">
        <v>0</v>
      </c>
    </row>
    <row r="29" spans="1:10" ht="14.25" x14ac:dyDescent="0.2">
      <c r="A29" s="76" t="s">
        <v>64</v>
      </c>
      <c r="B29" s="8">
        <f t="shared" si="1"/>
        <v>6</v>
      </c>
      <c r="C29" s="174"/>
      <c r="D29" s="171"/>
      <c r="E29" s="174"/>
      <c r="F29" s="173">
        <f>+D29</f>
        <v>0</v>
      </c>
      <c r="G29" s="174"/>
      <c r="H29" s="173">
        <f>IFERROR(F29-D29,"-")</f>
        <v>0</v>
      </c>
      <c r="J29" s="51" t="s">
        <v>0</v>
      </c>
    </row>
    <row r="30" spans="1:10" ht="14.25" x14ac:dyDescent="0.2">
      <c r="A30" s="177" t="s">
        <v>65</v>
      </c>
      <c r="B30" s="8">
        <f t="shared" si="1"/>
        <v>7</v>
      </c>
      <c r="C30" s="171"/>
      <c r="D30" s="181"/>
      <c r="E30" s="173">
        <f>+C30</f>
        <v>0</v>
      </c>
      <c r="F30" s="181"/>
      <c r="G30" s="173">
        <f>IFERROR(E30-C30,"-")</f>
        <v>0</v>
      </c>
      <c r="H30" s="181"/>
      <c r="J30" s="51" t="s">
        <v>0</v>
      </c>
    </row>
    <row r="31" spans="1:10" ht="14.25" x14ac:dyDescent="0.2">
      <c r="A31" s="177" t="s">
        <v>66</v>
      </c>
      <c r="B31" s="8">
        <f t="shared" si="1"/>
        <v>8</v>
      </c>
      <c r="C31" s="171"/>
      <c r="D31" s="180"/>
      <c r="E31" s="173">
        <f>+C31</f>
        <v>0</v>
      </c>
      <c r="F31" s="180"/>
      <c r="G31" s="173">
        <f>IFERROR(E31-C31,"-")</f>
        <v>0</v>
      </c>
      <c r="H31" s="180"/>
      <c r="J31" s="51" t="s">
        <v>0</v>
      </c>
    </row>
    <row r="32" spans="1:10" ht="14.25" x14ac:dyDescent="0.2">
      <c r="A32" s="76" t="s">
        <v>67</v>
      </c>
      <c r="B32" s="8">
        <f t="shared" si="1"/>
        <v>9</v>
      </c>
      <c r="C32" s="174"/>
      <c r="D32" s="171"/>
      <c r="E32" s="174"/>
      <c r="F32" s="173">
        <f>+D32</f>
        <v>0</v>
      </c>
      <c r="G32" s="174"/>
      <c r="H32" s="173">
        <f>IFERROR(F32-D32,"-")</f>
        <v>0</v>
      </c>
      <c r="J32" s="51" t="s">
        <v>0</v>
      </c>
    </row>
    <row r="33" spans="1:10" ht="14.25" x14ac:dyDescent="0.2">
      <c r="A33" s="76" t="s">
        <v>68</v>
      </c>
      <c r="B33" s="8">
        <f t="shared" si="1"/>
        <v>10</v>
      </c>
      <c r="C33" s="174"/>
      <c r="D33" s="171"/>
      <c r="E33" s="174"/>
      <c r="F33" s="173">
        <f>+D33</f>
        <v>0</v>
      </c>
      <c r="G33" s="174"/>
      <c r="H33" s="173">
        <f>IFERROR(F33-D33,"-")</f>
        <v>0</v>
      </c>
      <c r="J33" s="51" t="s">
        <v>0</v>
      </c>
    </row>
    <row r="34" spans="1:10" ht="14.25" x14ac:dyDescent="0.2">
      <c r="A34" s="177" t="s">
        <v>69</v>
      </c>
      <c r="B34" s="8">
        <f t="shared" si="1"/>
        <v>11</v>
      </c>
      <c r="C34" s="171"/>
      <c r="D34" s="180"/>
      <c r="E34" s="171"/>
      <c r="F34" s="180"/>
      <c r="G34" s="173">
        <f>IFERROR(E34-C34,"-")</f>
        <v>0</v>
      </c>
      <c r="H34" s="180"/>
      <c r="J34" s="51" t="s">
        <v>0</v>
      </c>
    </row>
    <row r="35" spans="1:10" ht="14.25" x14ac:dyDescent="0.2">
      <c r="A35" s="76" t="s">
        <v>70</v>
      </c>
      <c r="B35" s="8">
        <f t="shared" si="1"/>
        <v>12</v>
      </c>
      <c r="C35" s="174"/>
      <c r="D35" s="171"/>
      <c r="E35" s="174"/>
      <c r="F35" s="171"/>
      <c r="G35" s="174"/>
      <c r="H35" s="173">
        <f t="shared" ref="H35:H40" si="2">IFERROR(F35-D35,"-")</f>
        <v>0</v>
      </c>
      <c r="J35" s="51" t="s">
        <v>0</v>
      </c>
    </row>
    <row r="36" spans="1:10" ht="14.25" x14ac:dyDescent="0.2">
      <c r="A36" s="76" t="s">
        <v>71</v>
      </c>
      <c r="B36" s="8">
        <f t="shared" si="1"/>
        <v>13</v>
      </c>
      <c r="C36" s="174"/>
      <c r="D36" s="171"/>
      <c r="E36" s="174"/>
      <c r="F36" s="173">
        <f>+D36</f>
        <v>0</v>
      </c>
      <c r="G36" s="174"/>
      <c r="H36" s="173">
        <f t="shared" si="2"/>
        <v>0</v>
      </c>
      <c r="J36" s="51" t="s">
        <v>0</v>
      </c>
    </row>
    <row r="37" spans="1:10" ht="14.25" x14ac:dyDescent="0.2">
      <c r="A37" s="76" t="s">
        <v>72</v>
      </c>
      <c r="B37" s="8">
        <f t="shared" si="1"/>
        <v>14</v>
      </c>
      <c r="C37" s="174"/>
      <c r="D37" s="171"/>
      <c r="E37" s="174"/>
      <c r="F37" s="173">
        <f>+D37</f>
        <v>0</v>
      </c>
      <c r="G37" s="174"/>
      <c r="H37" s="173">
        <f t="shared" si="2"/>
        <v>0</v>
      </c>
      <c r="J37" s="51" t="s">
        <v>0</v>
      </c>
    </row>
    <row r="38" spans="1:10" ht="14.25" x14ac:dyDescent="0.2">
      <c r="A38" s="76" t="s">
        <v>73</v>
      </c>
      <c r="B38" s="8">
        <f t="shared" si="1"/>
        <v>15</v>
      </c>
      <c r="C38" s="174"/>
      <c r="D38" s="171"/>
      <c r="E38" s="174"/>
      <c r="F38" s="173">
        <f>+D38</f>
        <v>0</v>
      </c>
      <c r="G38" s="174"/>
      <c r="H38" s="173">
        <f t="shared" si="2"/>
        <v>0</v>
      </c>
      <c r="J38" s="51" t="s">
        <v>0</v>
      </c>
    </row>
    <row r="39" spans="1:10" ht="14.25" x14ac:dyDescent="0.2">
      <c r="A39" s="76" t="s">
        <v>74</v>
      </c>
      <c r="B39" s="8">
        <f t="shared" si="1"/>
        <v>16</v>
      </c>
      <c r="C39" s="174"/>
      <c r="D39" s="171"/>
      <c r="E39" s="174"/>
      <c r="F39" s="173">
        <f>+D39</f>
        <v>0</v>
      </c>
      <c r="G39" s="174"/>
      <c r="H39" s="173">
        <f t="shared" si="2"/>
        <v>0</v>
      </c>
      <c r="J39" s="51" t="s">
        <v>0</v>
      </c>
    </row>
    <row r="40" spans="1:10" ht="14.25" x14ac:dyDescent="0.2">
      <c r="A40" s="76" t="s">
        <v>75</v>
      </c>
      <c r="B40" s="8">
        <f t="shared" si="1"/>
        <v>17</v>
      </c>
      <c r="C40" s="174"/>
      <c r="D40" s="171"/>
      <c r="E40" s="174"/>
      <c r="F40" s="173">
        <f>+D40</f>
        <v>0</v>
      </c>
      <c r="G40" s="174"/>
      <c r="H40" s="173">
        <f t="shared" si="2"/>
        <v>0</v>
      </c>
      <c r="J40" s="51" t="s">
        <v>0</v>
      </c>
    </row>
    <row r="41" spans="1:10" ht="14.25" x14ac:dyDescent="0.2">
      <c r="A41" s="177" t="s">
        <v>76</v>
      </c>
      <c r="B41" s="8">
        <f t="shared" si="1"/>
        <v>18</v>
      </c>
      <c r="C41" s="171"/>
      <c r="D41" s="180"/>
      <c r="E41" s="173">
        <f>+C41</f>
        <v>0</v>
      </c>
      <c r="F41" s="180"/>
      <c r="G41" s="173">
        <f>IFERROR(E41-C41,"-")</f>
        <v>0</v>
      </c>
      <c r="H41" s="180"/>
      <c r="J41" s="51" t="s">
        <v>0</v>
      </c>
    </row>
    <row r="42" spans="1:10" ht="14.25" x14ac:dyDescent="0.2">
      <c r="A42" s="177" t="s">
        <v>77</v>
      </c>
      <c r="B42" s="8">
        <f t="shared" si="1"/>
        <v>19</v>
      </c>
      <c r="C42" s="171"/>
      <c r="D42" s="180"/>
      <c r="E42" s="171"/>
      <c r="F42" s="180"/>
      <c r="G42" s="173">
        <f>IFERROR(E42-C42,"-")</f>
        <v>0</v>
      </c>
      <c r="H42" s="180"/>
      <c r="J42" s="51" t="s">
        <v>0</v>
      </c>
    </row>
    <row r="43" spans="1:10" ht="14.25" x14ac:dyDescent="0.2">
      <c r="A43" s="176" t="s">
        <v>78</v>
      </c>
      <c r="B43" s="8">
        <f t="shared" si="1"/>
        <v>20</v>
      </c>
      <c r="C43" s="182"/>
      <c r="D43" s="180"/>
      <c r="E43" s="182"/>
      <c r="F43" s="180"/>
      <c r="G43" s="182"/>
      <c r="H43" s="180"/>
      <c r="J43" s="51" t="s">
        <v>0</v>
      </c>
    </row>
    <row r="44" spans="1:10" ht="14.25" x14ac:dyDescent="0.2">
      <c r="A44" s="183" t="s">
        <v>79</v>
      </c>
      <c r="B44" s="8">
        <f t="shared" si="1"/>
        <v>21</v>
      </c>
      <c r="C44" s="173">
        <f>SUM(C24,C30,C31,C34,C41,C42)</f>
        <v>0</v>
      </c>
      <c r="D44" s="174"/>
      <c r="E44" s="173">
        <f>SUM(E24,E30,E31,E34,E41,E42)</f>
        <v>0</v>
      </c>
      <c r="F44" s="174"/>
      <c r="G44" s="173">
        <f t="shared" ref="G44:G50" si="3">IFERROR(E44-C44,"-")</f>
        <v>0</v>
      </c>
      <c r="H44" s="174"/>
      <c r="J44" s="51" t="s">
        <v>0</v>
      </c>
    </row>
    <row r="45" spans="1:10" ht="14.25" x14ac:dyDescent="0.2">
      <c r="A45" s="184" t="s">
        <v>80</v>
      </c>
      <c r="B45" s="8">
        <f t="shared" si="1"/>
        <v>22</v>
      </c>
      <c r="C45" s="173">
        <f>C44-SUM(SQRT(SUMPRODUCT(C59:C63,MMULT($D$68:$H$72,C59:C63))),C42)</f>
        <v>0</v>
      </c>
      <c r="D45" s="174"/>
      <c r="E45" s="173">
        <f>E44-SUM(SQRT(SUMPRODUCT(E59:E63,MMULT($D$68:$H$72,E59:E63))),E42)</f>
        <v>0</v>
      </c>
      <c r="F45" s="174"/>
      <c r="G45" s="173">
        <f t="shared" si="3"/>
        <v>0</v>
      </c>
      <c r="H45" s="174"/>
      <c r="J45" s="51" t="s">
        <v>0</v>
      </c>
    </row>
    <row r="46" spans="1:10" ht="14.25" x14ac:dyDescent="0.2">
      <c r="A46" s="85" t="s">
        <v>81</v>
      </c>
      <c r="B46" s="8">
        <f t="shared" si="1"/>
        <v>23</v>
      </c>
      <c r="C46" s="171"/>
      <c r="D46" s="180"/>
      <c r="E46" s="171"/>
      <c r="F46" s="180"/>
      <c r="G46" s="173">
        <f t="shared" si="3"/>
        <v>0</v>
      </c>
      <c r="H46" s="180"/>
      <c r="J46" s="51" t="s">
        <v>0</v>
      </c>
    </row>
    <row r="47" spans="1:10" ht="14.25" x14ac:dyDescent="0.2">
      <c r="A47" s="185" t="s">
        <v>82</v>
      </c>
      <c r="B47" s="8">
        <f t="shared" si="1"/>
        <v>24</v>
      </c>
      <c r="C47" s="173">
        <f>C44-C45-SUM(C46)</f>
        <v>0</v>
      </c>
      <c r="D47" s="180"/>
      <c r="E47" s="173">
        <f>E44-E45-SUM(E46)</f>
        <v>0</v>
      </c>
      <c r="F47" s="180"/>
      <c r="G47" s="173">
        <f t="shared" si="3"/>
        <v>0</v>
      </c>
      <c r="H47" s="180"/>
      <c r="J47" s="51" t="s">
        <v>0</v>
      </c>
    </row>
    <row r="48" spans="1:10" ht="14.25" x14ac:dyDescent="0.2">
      <c r="A48" s="186" t="s">
        <v>83</v>
      </c>
      <c r="B48" s="8">
        <f t="shared" si="1"/>
        <v>25</v>
      </c>
      <c r="C48" s="171"/>
      <c r="D48" s="174"/>
      <c r="E48" s="171"/>
      <c r="F48" s="174"/>
      <c r="G48" s="173">
        <f t="shared" si="3"/>
        <v>0</v>
      </c>
      <c r="H48" s="174"/>
      <c r="J48" s="51" t="s">
        <v>0</v>
      </c>
    </row>
    <row r="49" spans="1:17" ht="14.25" x14ac:dyDescent="0.2">
      <c r="A49" s="185" t="s">
        <v>84</v>
      </c>
      <c r="B49" s="8">
        <f t="shared" si="1"/>
        <v>26</v>
      </c>
      <c r="C49" s="173">
        <f>SUM(C47)-SUM(C48)</f>
        <v>0</v>
      </c>
      <c r="D49" s="180"/>
      <c r="E49" s="173">
        <f>SUM(E47)-SUM(E48)</f>
        <v>0</v>
      </c>
      <c r="F49" s="180"/>
      <c r="G49" s="173">
        <f t="shared" si="3"/>
        <v>0</v>
      </c>
      <c r="H49" s="180"/>
      <c r="J49" s="51" t="s">
        <v>0</v>
      </c>
    </row>
    <row r="50" spans="1:17" ht="14.25" x14ac:dyDescent="0.2">
      <c r="A50" s="185" t="s">
        <v>85</v>
      </c>
      <c r="B50" s="9">
        <f t="shared" si="1"/>
        <v>27</v>
      </c>
      <c r="C50" s="171"/>
      <c r="D50" s="175"/>
      <c r="E50" s="173">
        <f>+C50</f>
        <v>0</v>
      </c>
      <c r="F50" s="175"/>
      <c r="G50" s="173">
        <f t="shared" si="3"/>
        <v>0</v>
      </c>
      <c r="H50" s="175"/>
      <c r="J50" s="51" t="s">
        <v>0</v>
      </c>
    </row>
    <row r="51" spans="1:17" ht="14.25" x14ac:dyDescent="0.2">
      <c r="A51" s="77"/>
      <c r="C51" s="77"/>
      <c r="J51" s="51" t="s">
        <v>0</v>
      </c>
    </row>
    <row r="52" spans="1:17" ht="14.25" x14ac:dyDescent="0.2">
      <c r="J52" s="51" t="s">
        <v>0</v>
      </c>
    </row>
    <row r="53" spans="1:17" ht="14.25" x14ac:dyDescent="0.2">
      <c r="A53" s="51" t="s">
        <v>0</v>
      </c>
      <c r="B53" s="51" t="s">
        <v>0</v>
      </c>
      <c r="C53" s="51" t="s">
        <v>0</v>
      </c>
      <c r="D53" s="51" t="s">
        <v>0</v>
      </c>
      <c r="E53" s="51" t="s">
        <v>0</v>
      </c>
      <c r="F53" s="51" t="s">
        <v>0</v>
      </c>
      <c r="G53" s="51" t="s">
        <v>0</v>
      </c>
      <c r="H53" s="51" t="s">
        <v>0</v>
      </c>
      <c r="I53" s="51" t="s">
        <v>0</v>
      </c>
      <c r="J53" s="51" t="s">
        <v>0</v>
      </c>
    </row>
    <row r="54" spans="1:17" ht="14.25" x14ac:dyDescent="0.2">
      <c r="A54" s="88"/>
      <c r="B54" s="88"/>
      <c r="C54" s="88"/>
      <c r="D54" s="88"/>
      <c r="E54" s="88"/>
      <c r="F54" s="88"/>
      <c r="G54" s="88"/>
      <c r="H54" s="88"/>
      <c r="I54" s="88"/>
      <c r="J54" s="88"/>
    </row>
    <row r="55" spans="1:17" ht="14.25" x14ac:dyDescent="0.2">
      <c r="A55" s="88"/>
      <c r="B55" s="88"/>
      <c r="C55" s="88"/>
      <c r="D55" s="88"/>
      <c r="E55" s="88"/>
      <c r="F55" s="88"/>
      <c r="G55" s="88"/>
      <c r="H55" s="88"/>
      <c r="I55" s="88"/>
      <c r="J55" s="88"/>
    </row>
    <row r="56" spans="1:17" ht="14.25" x14ac:dyDescent="0.2">
      <c r="A56" s="88"/>
      <c r="B56" s="88"/>
      <c r="C56" s="88"/>
      <c r="D56" s="88"/>
      <c r="E56" s="88"/>
      <c r="F56" s="88"/>
      <c r="G56" s="88"/>
      <c r="H56" s="88"/>
      <c r="I56" s="88"/>
      <c r="J56" s="88"/>
    </row>
    <row r="59" spans="1:17" s="161" customFormat="1" x14ac:dyDescent="0.2">
      <c r="A59" s="187" t="s">
        <v>59</v>
      </c>
      <c r="C59" s="188">
        <f>SUM(C24)</f>
        <v>0</v>
      </c>
      <c r="D59" s="189"/>
      <c r="E59" s="188">
        <f>SUM(E24)</f>
        <v>0</v>
      </c>
      <c r="F59" s="189"/>
      <c r="G59" s="188"/>
      <c r="I59" s="189"/>
      <c r="K59" s="189"/>
      <c r="M59" s="189"/>
      <c r="O59" s="189"/>
      <c r="Q59" s="189"/>
    </row>
    <row r="60" spans="1:17" s="161" customFormat="1" x14ac:dyDescent="0.2">
      <c r="A60" s="187" t="s">
        <v>65</v>
      </c>
      <c r="C60" s="188">
        <f>SUM(C30)</f>
        <v>0</v>
      </c>
      <c r="D60" s="189"/>
      <c r="E60" s="188">
        <f>SUM(E30)</f>
        <v>0</v>
      </c>
      <c r="F60" s="189"/>
      <c r="G60" s="188"/>
      <c r="I60" s="189"/>
      <c r="K60" s="189"/>
      <c r="M60" s="189"/>
      <c r="O60" s="189"/>
      <c r="Q60" s="189"/>
    </row>
    <row r="61" spans="1:17" s="161" customFormat="1" x14ac:dyDescent="0.2">
      <c r="A61" s="187" t="s">
        <v>66</v>
      </c>
      <c r="C61" s="188">
        <f>SUM(C31)</f>
        <v>0</v>
      </c>
      <c r="D61" s="189"/>
      <c r="E61" s="188">
        <f>SUM(E31)</f>
        <v>0</v>
      </c>
      <c r="F61" s="189"/>
      <c r="G61" s="188"/>
      <c r="I61" s="189"/>
      <c r="K61" s="189"/>
      <c r="M61" s="189"/>
      <c r="O61" s="189"/>
      <c r="Q61" s="189"/>
    </row>
    <row r="62" spans="1:17" s="161" customFormat="1" x14ac:dyDescent="0.2">
      <c r="A62" s="187" t="s">
        <v>69</v>
      </c>
      <c r="C62" s="188">
        <f>SUM(C34)</f>
        <v>0</v>
      </c>
      <c r="D62" s="189"/>
      <c r="E62" s="188">
        <f>SUM(E34)</f>
        <v>0</v>
      </c>
      <c r="F62" s="189"/>
      <c r="G62" s="188"/>
      <c r="I62" s="189"/>
      <c r="K62" s="189"/>
      <c r="M62" s="189"/>
      <c r="O62" s="189"/>
      <c r="Q62" s="189"/>
    </row>
    <row r="63" spans="1:17" s="161" customFormat="1" x14ac:dyDescent="0.2">
      <c r="A63" s="187" t="s">
        <v>76</v>
      </c>
      <c r="C63" s="188">
        <f>SUM(C41)</f>
        <v>0</v>
      </c>
      <c r="D63" s="189"/>
      <c r="E63" s="188">
        <f>SUM(E41)</f>
        <v>0</v>
      </c>
      <c r="F63" s="189"/>
      <c r="G63" s="188"/>
      <c r="I63" s="189"/>
      <c r="K63" s="189"/>
      <c r="M63" s="189"/>
      <c r="O63" s="189"/>
      <c r="Q63" s="189"/>
    </row>
    <row r="66" spans="3:8" x14ac:dyDescent="0.2">
      <c r="D66" s="93" t="s">
        <v>86</v>
      </c>
      <c r="E66" s="93" t="s">
        <v>87</v>
      </c>
      <c r="F66" s="93" t="s">
        <v>88</v>
      </c>
      <c r="G66" s="93" t="s">
        <v>89</v>
      </c>
      <c r="H66" s="93" t="s">
        <v>90</v>
      </c>
    </row>
    <row r="67" spans="3:8" x14ac:dyDescent="0.2">
      <c r="D67" s="94">
        <v>1</v>
      </c>
      <c r="E67" s="95">
        <v>2</v>
      </c>
      <c r="F67" s="95">
        <v>3</v>
      </c>
      <c r="G67" s="95">
        <v>4</v>
      </c>
      <c r="H67" s="96">
        <v>5</v>
      </c>
    </row>
    <row r="68" spans="3:8" x14ac:dyDescent="0.2">
      <c r="C68" s="97" t="s">
        <v>86</v>
      </c>
      <c r="D68" s="98">
        <v>1</v>
      </c>
      <c r="E68" s="99">
        <v>0</v>
      </c>
      <c r="F68" s="99">
        <v>0.25</v>
      </c>
      <c r="G68" s="99">
        <v>0.25</v>
      </c>
      <c r="H68" s="100">
        <v>0.25</v>
      </c>
    </row>
    <row r="69" spans="3:8" x14ac:dyDescent="0.2">
      <c r="C69" s="101" t="s">
        <v>87</v>
      </c>
      <c r="D69" s="102">
        <v>0</v>
      </c>
      <c r="E69" s="103">
        <v>1</v>
      </c>
      <c r="F69" s="103">
        <v>0.25</v>
      </c>
      <c r="G69" s="103">
        <v>0.25</v>
      </c>
      <c r="H69" s="104">
        <v>0.25</v>
      </c>
    </row>
    <row r="70" spans="3:8" x14ac:dyDescent="0.2">
      <c r="C70" s="105" t="s">
        <v>88</v>
      </c>
      <c r="D70" s="102">
        <v>0.25</v>
      </c>
      <c r="E70" s="103">
        <v>0.25</v>
      </c>
      <c r="F70" s="103">
        <v>1</v>
      </c>
      <c r="G70" s="103">
        <v>0.25</v>
      </c>
      <c r="H70" s="104">
        <v>0.25</v>
      </c>
    </row>
    <row r="71" spans="3:8" x14ac:dyDescent="0.2">
      <c r="C71" s="105" t="s">
        <v>89</v>
      </c>
      <c r="D71" s="102">
        <v>0.25</v>
      </c>
      <c r="E71" s="103">
        <v>0.25</v>
      </c>
      <c r="F71" s="103">
        <v>0.25</v>
      </c>
      <c r="G71" s="103">
        <v>1</v>
      </c>
      <c r="H71" s="104">
        <v>0.25</v>
      </c>
    </row>
    <row r="72" spans="3:8" x14ac:dyDescent="0.2">
      <c r="C72" s="106" t="s">
        <v>90</v>
      </c>
      <c r="D72" s="107">
        <v>0.25</v>
      </c>
      <c r="E72" s="108">
        <v>0.25</v>
      </c>
      <c r="F72" s="108">
        <v>0.25</v>
      </c>
      <c r="G72" s="108">
        <v>0.25</v>
      </c>
      <c r="H72" s="109">
        <v>1</v>
      </c>
    </row>
  </sheetData>
  <mergeCells count="5">
    <mergeCell ref="C4:D4"/>
    <mergeCell ref="C8:D8"/>
    <mergeCell ref="C21:D21"/>
    <mergeCell ref="E21:F21"/>
    <mergeCell ref="G21:H21"/>
  </mergeCells>
  <phoneticPr fontId="19"/>
  <pageMargins left="0.7" right="0.7" top="0.75" bottom="0.75" header="0.3" footer="0.3"/>
  <pageSetup paperSize="9" scale="67" orientation="landscape"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3D67-C381-46A6-872F-09EA9D1417D9}">
  <sheetPr>
    <tabColor rgb="FFFFC000"/>
  </sheetPr>
  <dimension ref="A1:I96"/>
  <sheetViews>
    <sheetView showGridLines="0" zoomScale="85" zoomScaleNormal="85" workbookViewId="0">
      <pane ySplit="5" topLeftCell="A6" activePane="bottomLeft" state="frozen"/>
      <selection pane="bottomLeft" activeCell="A6" sqref="A6"/>
    </sheetView>
  </sheetViews>
  <sheetFormatPr defaultColWidth="9.140625" defaultRowHeight="12.75" x14ac:dyDescent="0.2"/>
  <cols>
    <col min="1" max="1" width="9.140625" style="119"/>
    <col min="2" max="7" width="16.5703125" style="119" customWidth="1"/>
    <col min="8" max="9" width="2.5703125" style="119" customWidth="1"/>
    <col min="10" max="16384" width="9.140625" style="119"/>
  </cols>
  <sheetData>
    <row r="1" spans="1:9" ht="14.25" x14ac:dyDescent="0.2">
      <c r="A1" s="117" t="str">
        <f>会社情報!A1</f>
        <v>&lt;会社名&gt;</v>
      </c>
      <c r="B1" s="118"/>
      <c r="C1" s="118"/>
      <c r="D1" s="118"/>
      <c r="E1" s="118"/>
      <c r="F1" s="118"/>
      <c r="G1" s="118"/>
      <c r="I1" s="51" t="s">
        <v>0</v>
      </c>
    </row>
    <row r="2" spans="1:9" ht="15" x14ac:dyDescent="0.2">
      <c r="A2" s="120" t="str">
        <f>会社情報!A2</f>
        <v>JPY - (1000000)</v>
      </c>
      <c r="B2" s="121"/>
      <c r="C2" s="121"/>
      <c r="D2" s="121"/>
      <c r="E2" s="121"/>
      <c r="F2" s="122"/>
      <c r="G2" s="123"/>
      <c r="I2" s="51" t="s">
        <v>0</v>
      </c>
    </row>
    <row r="3" spans="1:9" ht="14.25" x14ac:dyDescent="0.2">
      <c r="I3" s="51" t="s">
        <v>0</v>
      </c>
    </row>
    <row r="4" spans="1:9" ht="14.25" x14ac:dyDescent="0.2">
      <c r="A4" s="129" t="s">
        <v>91</v>
      </c>
      <c r="B4" s="124" t="s">
        <v>92</v>
      </c>
      <c r="C4" s="125"/>
      <c r="D4" s="126" t="s">
        <v>93</v>
      </c>
      <c r="E4" s="125"/>
      <c r="F4" s="126" t="s">
        <v>94</v>
      </c>
      <c r="G4" s="125"/>
      <c r="I4" s="51" t="s">
        <v>0</v>
      </c>
    </row>
    <row r="5" spans="1:9" ht="27" customHeight="1" x14ac:dyDescent="0.2">
      <c r="A5" s="130"/>
      <c r="B5" s="127" t="s">
        <v>95</v>
      </c>
      <c r="C5" s="140" t="s">
        <v>96</v>
      </c>
      <c r="D5" s="127" t="s">
        <v>95</v>
      </c>
      <c r="E5" s="141" t="s">
        <v>96</v>
      </c>
      <c r="F5" s="127" t="s">
        <v>95</v>
      </c>
      <c r="G5" s="128" t="s">
        <v>96</v>
      </c>
      <c r="I5" s="51" t="s">
        <v>0</v>
      </c>
    </row>
    <row r="6" spans="1:9" ht="14.25" x14ac:dyDescent="0.2">
      <c r="A6" s="131">
        <v>1</v>
      </c>
      <c r="B6" s="156"/>
      <c r="C6" s="157"/>
      <c r="D6" s="156"/>
      <c r="E6" s="157"/>
      <c r="F6" s="132">
        <f t="shared" ref="F6:F37" si="0">IFERROR(D6-B6,"-")</f>
        <v>0</v>
      </c>
      <c r="G6" s="133">
        <f t="shared" ref="G6:G37" si="1">IFERROR(E6-C6,"-")</f>
        <v>0</v>
      </c>
      <c r="I6" s="51" t="s">
        <v>0</v>
      </c>
    </row>
    <row r="7" spans="1:9" ht="14.25" x14ac:dyDescent="0.2">
      <c r="A7" s="131">
        <v>2</v>
      </c>
      <c r="B7" s="156"/>
      <c r="C7" s="157"/>
      <c r="D7" s="156"/>
      <c r="E7" s="157"/>
      <c r="F7" s="132">
        <f t="shared" si="0"/>
        <v>0</v>
      </c>
      <c r="G7" s="133">
        <f t="shared" si="1"/>
        <v>0</v>
      </c>
      <c r="I7" s="51" t="s">
        <v>0</v>
      </c>
    </row>
    <row r="8" spans="1:9" ht="14.25" x14ac:dyDescent="0.2">
      <c r="A8" s="131">
        <v>3</v>
      </c>
      <c r="B8" s="156"/>
      <c r="C8" s="157"/>
      <c r="D8" s="156"/>
      <c r="E8" s="157"/>
      <c r="F8" s="132">
        <f t="shared" si="0"/>
        <v>0</v>
      </c>
      <c r="G8" s="133">
        <f t="shared" si="1"/>
        <v>0</v>
      </c>
      <c r="I8" s="51" t="s">
        <v>0</v>
      </c>
    </row>
    <row r="9" spans="1:9" ht="14.25" x14ac:dyDescent="0.2">
      <c r="A9" s="131">
        <v>4</v>
      </c>
      <c r="B9" s="156"/>
      <c r="C9" s="157"/>
      <c r="D9" s="156"/>
      <c r="E9" s="157"/>
      <c r="F9" s="132">
        <f t="shared" si="0"/>
        <v>0</v>
      </c>
      <c r="G9" s="133">
        <f t="shared" si="1"/>
        <v>0</v>
      </c>
      <c r="I9" s="51" t="s">
        <v>0</v>
      </c>
    </row>
    <row r="10" spans="1:9" ht="14.25" x14ac:dyDescent="0.2">
      <c r="A10" s="131">
        <v>5</v>
      </c>
      <c r="B10" s="156"/>
      <c r="C10" s="157"/>
      <c r="D10" s="156"/>
      <c r="E10" s="157"/>
      <c r="F10" s="132">
        <f t="shared" si="0"/>
        <v>0</v>
      </c>
      <c r="G10" s="133">
        <f t="shared" si="1"/>
        <v>0</v>
      </c>
      <c r="I10" s="51" t="s">
        <v>0</v>
      </c>
    </row>
    <row r="11" spans="1:9" ht="14.25" x14ac:dyDescent="0.2">
      <c r="A11" s="131">
        <v>6</v>
      </c>
      <c r="B11" s="156"/>
      <c r="C11" s="157"/>
      <c r="D11" s="156"/>
      <c r="E11" s="157"/>
      <c r="F11" s="132">
        <f t="shared" si="0"/>
        <v>0</v>
      </c>
      <c r="G11" s="133">
        <f t="shared" si="1"/>
        <v>0</v>
      </c>
      <c r="I11" s="51" t="s">
        <v>0</v>
      </c>
    </row>
    <row r="12" spans="1:9" ht="14.25" x14ac:dyDescent="0.2">
      <c r="A12" s="131">
        <v>7</v>
      </c>
      <c r="B12" s="156"/>
      <c r="C12" s="157"/>
      <c r="D12" s="156"/>
      <c r="E12" s="157"/>
      <c r="F12" s="132">
        <f t="shared" si="0"/>
        <v>0</v>
      </c>
      <c r="G12" s="133">
        <f t="shared" si="1"/>
        <v>0</v>
      </c>
      <c r="I12" s="51" t="s">
        <v>0</v>
      </c>
    </row>
    <row r="13" spans="1:9" ht="14.25" x14ac:dyDescent="0.2">
      <c r="A13" s="131">
        <v>8</v>
      </c>
      <c r="B13" s="156"/>
      <c r="C13" s="157"/>
      <c r="D13" s="156"/>
      <c r="E13" s="157"/>
      <c r="F13" s="132">
        <f t="shared" si="0"/>
        <v>0</v>
      </c>
      <c r="G13" s="133">
        <f t="shared" si="1"/>
        <v>0</v>
      </c>
      <c r="I13" s="51" t="s">
        <v>0</v>
      </c>
    </row>
    <row r="14" spans="1:9" ht="14.25" x14ac:dyDescent="0.2">
      <c r="A14" s="131">
        <v>9</v>
      </c>
      <c r="B14" s="156"/>
      <c r="C14" s="157"/>
      <c r="D14" s="156"/>
      <c r="E14" s="157"/>
      <c r="F14" s="132">
        <f t="shared" si="0"/>
        <v>0</v>
      </c>
      <c r="G14" s="133">
        <f t="shared" si="1"/>
        <v>0</v>
      </c>
      <c r="I14" s="51" t="s">
        <v>0</v>
      </c>
    </row>
    <row r="15" spans="1:9" ht="14.25" x14ac:dyDescent="0.2">
      <c r="A15" s="131">
        <v>10</v>
      </c>
      <c r="B15" s="156"/>
      <c r="C15" s="157"/>
      <c r="D15" s="156"/>
      <c r="E15" s="157"/>
      <c r="F15" s="132">
        <f t="shared" si="0"/>
        <v>0</v>
      </c>
      <c r="G15" s="133">
        <f t="shared" si="1"/>
        <v>0</v>
      </c>
      <c r="I15" s="51" t="s">
        <v>0</v>
      </c>
    </row>
    <row r="16" spans="1:9" ht="14.25" x14ac:dyDescent="0.2">
      <c r="A16" s="131">
        <v>11</v>
      </c>
      <c r="B16" s="156"/>
      <c r="C16" s="157"/>
      <c r="D16" s="156"/>
      <c r="E16" s="157"/>
      <c r="F16" s="132">
        <f t="shared" si="0"/>
        <v>0</v>
      </c>
      <c r="G16" s="133">
        <f t="shared" si="1"/>
        <v>0</v>
      </c>
      <c r="I16" s="51" t="s">
        <v>0</v>
      </c>
    </row>
    <row r="17" spans="1:9" ht="14.25" x14ac:dyDescent="0.2">
      <c r="A17" s="131">
        <v>12</v>
      </c>
      <c r="B17" s="156"/>
      <c r="C17" s="157"/>
      <c r="D17" s="156"/>
      <c r="E17" s="157"/>
      <c r="F17" s="132">
        <f t="shared" si="0"/>
        <v>0</v>
      </c>
      <c r="G17" s="133">
        <f t="shared" si="1"/>
        <v>0</v>
      </c>
      <c r="I17" s="51" t="s">
        <v>0</v>
      </c>
    </row>
    <row r="18" spans="1:9" ht="14.25" x14ac:dyDescent="0.2">
      <c r="A18" s="131">
        <v>13</v>
      </c>
      <c r="B18" s="156"/>
      <c r="C18" s="157"/>
      <c r="D18" s="156"/>
      <c r="E18" s="157"/>
      <c r="F18" s="132">
        <f t="shared" si="0"/>
        <v>0</v>
      </c>
      <c r="G18" s="133">
        <f t="shared" si="1"/>
        <v>0</v>
      </c>
      <c r="I18" s="51" t="s">
        <v>0</v>
      </c>
    </row>
    <row r="19" spans="1:9" ht="14.25" x14ac:dyDescent="0.2">
      <c r="A19" s="131">
        <v>14</v>
      </c>
      <c r="B19" s="156"/>
      <c r="C19" s="157"/>
      <c r="D19" s="156"/>
      <c r="E19" s="157"/>
      <c r="F19" s="132">
        <f t="shared" si="0"/>
        <v>0</v>
      </c>
      <c r="G19" s="133">
        <f t="shared" si="1"/>
        <v>0</v>
      </c>
      <c r="I19" s="51" t="s">
        <v>0</v>
      </c>
    </row>
    <row r="20" spans="1:9" ht="14.25" x14ac:dyDescent="0.2">
      <c r="A20" s="131">
        <v>15</v>
      </c>
      <c r="B20" s="156"/>
      <c r="C20" s="157"/>
      <c r="D20" s="156"/>
      <c r="E20" s="157"/>
      <c r="F20" s="132">
        <f t="shared" si="0"/>
        <v>0</v>
      </c>
      <c r="G20" s="133">
        <f t="shared" si="1"/>
        <v>0</v>
      </c>
      <c r="I20" s="51" t="s">
        <v>0</v>
      </c>
    </row>
    <row r="21" spans="1:9" ht="14.25" x14ac:dyDescent="0.2">
      <c r="A21" s="131">
        <v>16</v>
      </c>
      <c r="B21" s="156"/>
      <c r="C21" s="157"/>
      <c r="D21" s="156"/>
      <c r="E21" s="157"/>
      <c r="F21" s="132">
        <f t="shared" si="0"/>
        <v>0</v>
      </c>
      <c r="G21" s="133">
        <f t="shared" si="1"/>
        <v>0</v>
      </c>
      <c r="I21" s="51" t="s">
        <v>0</v>
      </c>
    </row>
    <row r="22" spans="1:9" ht="14.25" x14ac:dyDescent="0.2">
      <c r="A22" s="131">
        <v>17</v>
      </c>
      <c r="B22" s="156"/>
      <c r="C22" s="157"/>
      <c r="D22" s="156"/>
      <c r="E22" s="157"/>
      <c r="F22" s="132">
        <f t="shared" si="0"/>
        <v>0</v>
      </c>
      <c r="G22" s="133">
        <f t="shared" si="1"/>
        <v>0</v>
      </c>
      <c r="I22" s="51" t="s">
        <v>0</v>
      </c>
    </row>
    <row r="23" spans="1:9" ht="14.25" x14ac:dyDescent="0.2">
      <c r="A23" s="131">
        <v>18</v>
      </c>
      <c r="B23" s="156"/>
      <c r="C23" s="157"/>
      <c r="D23" s="156"/>
      <c r="E23" s="157"/>
      <c r="F23" s="132">
        <f t="shared" si="0"/>
        <v>0</v>
      </c>
      <c r="G23" s="133">
        <f t="shared" si="1"/>
        <v>0</v>
      </c>
      <c r="I23" s="51" t="s">
        <v>0</v>
      </c>
    </row>
    <row r="24" spans="1:9" ht="14.25" x14ac:dyDescent="0.2">
      <c r="A24" s="131">
        <v>19</v>
      </c>
      <c r="B24" s="156"/>
      <c r="C24" s="157"/>
      <c r="D24" s="156"/>
      <c r="E24" s="157"/>
      <c r="F24" s="132">
        <f t="shared" si="0"/>
        <v>0</v>
      </c>
      <c r="G24" s="133">
        <f t="shared" si="1"/>
        <v>0</v>
      </c>
      <c r="I24" s="51" t="s">
        <v>0</v>
      </c>
    </row>
    <row r="25" spans="1:9" ht="14.25" x14ac:dyDescent="0.2">
      <c r="A25" s="131">
        <v>20</v>
      </c>
      <c r="B25" s="156"/>
      <c r="C25" s="157"/>
      <c r="D25" s="156"/>
      <c r="E25" s="157"/>
      <c r="F25" s="132">
        <f t="shared" si="0"/>
        <v>0</v>
      </c>
      <c r="G25" s="133">
        <f t="shared" si="1"/>
        <v>0</v>
      </c>
      <c r="I25" s="51" t="s">
        <v>0</v>
      </c>
    </row>
    <row r="26" spans="1:9" ht="14.25" x14ac:dyDescent="0.2">
      <c r="A26" s="131">
        <v>21</v>
      </c>
      <c r="B26" s="156"/>
      <c r="C26" s="157"/>
      <c r="D26" s="156"/>
      <c r="E26" s="157"/>
      <c r="F26" s="132">
        <f t="shared" si="0"/>
        <v>0</v>
      </c>
      <c r="G26" s="133">
        <f t="shared" si="1"/>
        <v>0</v>
      </c>
      <c r="I26" s="51" t="s">
        <v>0</v>
      </c>
    </row>
    <row r="27" spans="1:9" ht="14.25" x14ac:dyDescent="0.2">
      <c r="A27" s="131">
        <v>22</v>
      </c>
      <c r="B27" s="156"/>
      <c r="C27" s="157"/>
      <c r="D27" s="156"/>
      <c r="E27" s="157"/>
      <c r="F27" s="132">
        <f t="shared" si="0"/>
        <v>0</v>
      </c>
      <c r="G27" s="133">
        <f t="shared" si="1"/>
        <v>0</v>
      </c>
      <c r="I27" s="51" t="s">
        <v>0</v>
      </c>
    </row>
    <row r="28" spans="1:9" ht="14.25" x14ac:dyDescent="0.2">
      <c r="A28" s="131">
        <v>23</v>
      </c>
      <c r="B28" s="156"/>
      <c r="C28" s="157"/>
      <c r="D28" s="156"/>
      <c r="E28" s="157"/>
      <c r="F28" s="132">
        <f t="shared" si="0"/>
        <v>0</v>
      </c>
      <c r="G28" s="133">
        <f t="shared" si="1"/>
        <v>0</v>
      </c>
      <c r="I28" s="51" t="s">
        <v>0</v>
      </c>
    </row>
    <row r="29" spans="1:9" ht="14.25" x14ac:dyDescent="0.2">
      <c r="A29" s="131">
        <v>24</v>
      </c>
      <c r="B29" s="156"/>
      <c r="C29" s="157"/>
      <c r="D29" s="156"/>
      <c r="E29" s="157"/>
      <c r="F29" s="132">
        <f t="shared" si="0"/>
        <v>0</v>
      </c>
      <c r="G29" s="133">
        <f t="shared" si="1"/>
        <v>0</v>
      </c>
      <c r="I29" s="51" t="s">
        <v>0</v>
      </c>
    </row>
    <row r="30" spans="1:9" ht="14.25" x14ac:dyDescent="0.2">
      <c r="A30" s="131">
        <v>25</v>
      </c>
      <c r="B30" s="156"/>
      <c r="C30" s="157"/>
      <c r="D30" s="156"/>
      <c r="E30" s="157"/>
      <c r="F30" s="132">
        <f t="shared" si="0"/>
        <v>0</v>
      </c>
      <c r="G30" s="133">
        <f t="shared" si="1"/>
        <v>0</v>
      </c>
      <c r="I30" s="51" t="s">
        <v>0</v>
      </c>
    </row>
    <row r="31" spans="1:9" ht="14.25" x14ac:dyDescent="0.2">
      <c r="A31" s="131">
        <v>26</v>
      </c>
      <c r="B31" s="156"/>
      <c r="C31" s="157"/>
      <c r="D31" s="156"/>
      <c r="E31" s="157"/>
      <c r="F31" s="132">
        <f t="shared" si="0"/>
        <v>0</v>
      </c>
      <c r="G31" s="133">
        <f t="shared" si="1"/>
        <v>0</v>
      </c>
      <c r="I31" s="51" t="s">
        <v>0</v>
      </c>
    </row>
    <row r="32" spans="1:9" ht="14.25" x14ac:dyDescent="0.2">
      <c r="A32" s="131">
        <v>27</v>
      </c>
      <c r="B32" s="156"/>
      <c r="C32" s="157"/>
      <c r="D32" s="156"/>
      <c r="E32" s="157"/>
      <c r="F32" s="132">
        <f t="shared" si="0"/>
        <v>0</v>
      </c>
      <c r="G32" s="133">
        <f t="shared" si="1"/>
        <v>0</v>
      </c>
      <c r="I32" s="51" t="s">
        <v>0</v>
      </c>
    </row>
    <row r="33" spans="1:9" ht="14.25" x14ac:dyDescent="0.2">
      <c r="A33" s="131">
        <v>28</v>
      </c>
      <c r="B33" s="156"/>
      <c r="C33" s="157"/>
      <c r="D33" s="156"/>
      <c r="E33" s="157"/>
      <c r="F33" s="132">
        <f t="shared" si="0"/>
        <v>0</v>
      </c>
      <c r="G33" s="133">
        <f t="shared" si="1"/>
        <v>0</v>
      </c>
      <c r="I33" s="51" t="s">
        <v>0</v>
      </c>
    </row>
    <row r="34" spans="1:9" ht="14.25" x14ac:dyDescent="0.2">
      <c r="A34" s="131">
        <v>29</v>
      </c>
      <c r="B34" s="156"/>
      <c r="C34" s="157"/>
      <c r="D34" s="156"/>
      <c r="E34" s="157"/>
      <c r="F34" s="132">
        <f t="shared" si="0"/>
        <v>0</v>
      </c>
      <c r="G34" s="133">
        <f t="shared" si="1"/>
        <v>0</v>
      </c>
      <c r="I34" s="51" t="s">
        <v>0</v>
      </c>
    </row>
    <row r="35" spans="1:9" ht="14.25" x14ac:dyDescent="0.2">
      <c r="A35" s="131">
        <v>30</v>
      </c>
      <c r="B35" s="156"/>
      <c r="C35" s="157"/>
      <c r="D35" s="156"/>
      <c r="E35" s="157"/>
      <c r="F35" s="132">
        <f t="shared" si="0"/>
        <v>0</v>
      </c>
      <c r="G35" s="133">
        <f t="shared" si="1"/>
        <v>0</v>
      </c>
      <c r="I35" s="51" t="s">
        <v>0</v>
      </c>
    </row>
    <row r="36" spans="1:9" ht="14.25" x14ac:dyDescent="0.2">
      <c r="A36" s="131">
        <v>31</v>
      </c>
      <c r="B36" s="156"/>
      <c r="C36" s="157"/>
      <c r="D36" s="156"/>
      <c r="E36" s="157"/>
      <c r="F36" s="132">
        <f t="shared" si="0"/>
        <v>0</v>
      </c>
      <c r="G36" s="133">
        <f t="shared" si="1"/>
        <v>0</v>
      </c>
      <c r="I36" s="51" t="s">
        <v>0</v>
      </c>
    </row>
    <row r="37" spans="1:9" ht="14.25" x14ac:dyDescent="0.2">
      <c r="A37" s="131">
        <v>32</v>
      </c>
      <c r="B37" s="156"/>
      <c r="C37" s="157"/>
      <c r="D37" s="156"/>
      <c r="E37" s="157"/>
      <c r="F37" s="132">
        <f t="shared" si="0"/>
        <v>0</v>
      </c>
      <c r="G37" s="133">
        <f t="shared" si="1"/>
        <v>0</v>
      </c>
      <c r="I37" s="51" t="s">
        <v>0</v>
      </c>
    </row>
    <row r="38" spans="1:9" ht="14.25" x14ac:dyDescent="0.2">
      <c r="A38" s="131">
        <v>33</v>
      </c>
      <c r="B38" s="156"/>
      <c r="C38" s="157"/>
      <c r="D38" s="156"/>
      <c r="E38" s="157"/>
      <c r="F38" s="132">
        <f t="shared" ref="F38:F69" si="2">IFERROR(D38-B38,"-")</f>
        <v>0</v>
      </c>
      <c r="G38" s="133">
        <f t="shared" ref="G38:G69" si="3">IFERROR(E38-C38,"-")</f>
        <v>0</v>
      </c>
      <c r="I38" s="51" t="s">
        <v>0</v>
      </c>
    </row>
    <row r="39" spans="1:9" ht="14.25" x14ac:dyDescent="0.2">
      <c r="A39" s="131">
        <v>34</v>
      </c>
      <c r="B39" s="156"/>
      <c r="C39" s="157"/>
      <c r="D39" s="156"/>
      <c r="E39" s="157"/>
      <c r="F39" s="132">
        <f t="shared" si="2"/>
        <v>0</v>
      </c>
      <c r="G39" s="133">
        <f t="shared" si="3"/>
        <v>0</v>
      </c>
      <c r="I39" s="51" t="s">
        <v>0</v>
      </c>
    </row>
    <row r="40" spans="1:9" ht="14.25" x14ac:dyDescent="0.2">
      <c r="A40" s="131">
        <v>35</v>
      </c>
      <c r="B40" s="156"/>
      <c r="C40" s="157"/>
      <c r="D40" s="156"/>
      <c r="E40" s="157"/>
      <c r="F40" s="132">
        <f t="shared" si="2"/>
        <v>0</v>
      </c>
      <c r="G40" s="133">
        <f t="shared" si="3"/>
        <v>0</v>
      </c>
      <c r="I40" s="51" t="s">
        <v>0</v>
      </c>
    </row>
    <row r="41" spans="1:9" ht="14.25" x14ac:dyDescent="0.2">
      <c r="A41" s="131">
        <v>36</v>
      </c>
      <c r="B41" s="156"/>
      <c r="C41" s="157"/>
      <c r="D41" s="156"/>
      <c r="E41" s="157"/>
      <c r="F41" s="132">
        <f t="shared" si="2"/>
        <v>0</v>
      </c>
      <c r="G41" s="133">
        <f t="shared" si="3"/>
        <v>0</v>
      </c>
      <c r="I41" s="51" t="s">
        <v>0</v>
      </c>
    </row>
    <row r="42" spans="1:9" ht="14.25" x14ac:dyDescent="0.2">
      <c r="A42" s="131">
        <v>37</v>
      </c>
      <c r="B42" s="156"/>
      <c r="C42" s="157"/>
      <c r="D42" s="156"/>
      <c r="E42" s="157"/>
      <c r="F42" s="132">
        <f t="shared" si="2"/>
        <v>0</v>
      </c>
      <c r="G42" s="133">
        <f t="shared" si="3"/>
        <v>0</v>
      </c>
      <c r="I42" s="51" t="s">
        <v>0</v>
      </c>
    </row>
    <row r="43" spans="1:9" ht="14.25" x14ac:dyDescent="0.2">
      <c r="A43" s="131">
        <v>38</v>
      </c>
      <c r="B43" s="156"/>
      <c r="C43" s="157"/>
      <c r="D43" s="156"/>
      <c r="E43" s="157"/>
      <c r="F43" s="132">
        <f t="shared" si="2"/>
        <v>0</v>
      </c>
      <c r="G43" s="133">
        <f t="shared" si="3"/>
        <v>0</v>
      </c>
      <c r="I43" s="51" t="s">
        <v>0</v>
      </c>
    </row>
    <row r="44" spans="1:9" ht="14.25" x14ac:dyDescent="0.2">
      <c r="A44" s="131">
        <v>39</v>
      </c>
      <c r="B44" s="156"/>
      <c r="C44" s="157"/>
      <c r="D44" s="156"/>
      <c r="E44" s="157"/>
      <c r="F44" s="132">
        <f t="shared" si="2"/>
        <v>0</v>
      </c>
      <c r="G44" s="133">
        <f t="shared" si="3"/>
        <v>0</v>
      </c>
      <c r="I44" s="51" t="s">
        <v>0</v>
      </c>
    </row>
    <row r="45" spans="1:9" ht="14.25" x14ac:dyDescent="0.2">
      <c r="A45" s="131">
        <v>40</v>
      </c>
      <c r="B45" s="156"/>
      <c r="C45" s="157"/>
      <c r="D45" s="156"/>
      <c r="E45" s="157"/>
      <c r="F45" s="132">
        <f t="shared" si="2"/>
        <v>0</v>
      </c>
      <c r="G45" s="133">
        <f t="shared" si="3"/>
        <v>0</v>
      </c>
      <c r="I45" s="51" t="s">
        <v>0</v>
      </c>
    </row>
    <row r="46" spans="1:9" ht="14.25" x14ac:dyDescent="0.2">
      <c r="A46" s="131">
        <v>41</v>
      </c>
      <c r="B46" s="156"/>
      <c r="C46" s="157"/>
      <c r="D46" s="156"/>
      <c r="E46" s="157"/>
      <c r="F46" s="132">
        <f t="shared" si="2"/>
        <v>0</v>
      </c>
      <c r="G46" s="133">
        <f t="shared" si="3"/>
        <v>0</v>
      </c>
      <c r="I46" s="51" t="s">
        <v>0</v>
      </c>
    </row>
    <row r="47" spans="1:9" ht="14.25" x14ac:dyDescent="0.2">
      <c r="A47" s="131">
        <v>42</v>
      </c>
      <c r="B47" s="156"/>
      <c r="C47" s="157"/>
      <c r="D47" s="156"/>
      <c r="E47" s="157"/>
      <c r="F47" s="132">
        <f t="shared" si="2"/>
        <v>0</v>
      </c>
      <c r="G47" s="133">
        <f t="shared" si="3"/>
        <v>0</v>
      </c>
      <c r="I47" s="51" t="s">
        <v>0</v>
      </c>
    </row>
    <row r="48" spans="1:9" ht="14.25" x14ac:dyDescent="0.2">
      <c r="A48" s="131">
        <v>43</v>
      </c>
      <c r="B48" s="156"/>
      <c r="C48" s="157"/>
      <c r="D48" s="156"/>
      <c r="E48" s="157"/>
      <c r="F48" s="132">
        <f t="shared" si="2"/>
        <v>0</v>
      </c>
      <c r="G48" s="133">
        <f t="shared" si="3"/>
        <v>0</v>
      </c>
      <c r="I48" s="51" t="s">
        <v>0</v>
      </c>
    </row>
    <row r="49" spans="1:9" ht="14.25" x14ac:dyDescent="0.2">
      <c r="A49" s="131">
        <v>44</v>
      </c>
      <c r="B49" s="156"/>
      <c r="C49" s="157"/>
      <c r="D49" s="156"/>
      <c r="E49" s="157"/>
      <c r="F49" s="132">
        <f t="shared" si="2"/>
        <v>0</v>
      </c>
      <c r="G49" s="133">
        <f t="shared" si="3"/>
        <v>0</v>
      </c>
      <c r="I49" s="51" t="s">
        <v>0</v>
      </c>
    </row>
    <row r="50" spans="1:9" ht="14.25" x14ac:dyDescent="0.2">
      <c r="A50" s="131">
        <v>45</v>
      </c>
      <c r="B50" s="156"/>
      <c r="C50" s="157"/>
      <c r="D50" s="156"/>
      <c r="E50" s="157"/>
      <c r="F50" s="132">
        <f t="shared" si="2"/>
        <v>0</v>
      </c>
      <c r="G50" s="133">
        <f t="shared" si="3"/>
        <v>0</v>
      </c>
      <c r="I50" s="51" t="s">
        <v>0</v>
      </c>
    </row>
    <row r="51" spans="1:9" ht="14.25" x14ac:dyDescent="0.2">
      <c r="A51" s="131">
        <v>46</v>
      </c>
      <c r="B51" s="156"/>
      <c r="C51" s="157"/>
      <c r="D51" s="156"/>
      <c r="E51" s="157"/>
      <c r="F51" s="132">
        <f t="shared" si="2"/>
        <v>0</v>
      </c>
      <c r="G51" s="133">
        <f t="shared" si="3"/>
        <v>0</v>
      </c>
      <c r="I51" s="51" t="s">
        <v>0</v>
      </c>
    </row>
    <row r="52" spans="1:9" ht="14.25" x14ac:dyDescent="0.2">
      <c r="A52" s="131">
        <v>47</v>
      </c>
      <c r="B52" s="156"/>
      <c r="C52" s="157"/>
      <c r="D52" s="156"/>
      <c r="E52" s="157"/>
      <c r="F52" s="132">
        <f t="shared" si="2"/>
        <v>0</v>
      </c>
      <c r="G52" s="133">
        <f t="shared" si="3"/>
        <v>0</v>
      </c>
      <c r="I52" s="51" t="s">
        <v>0</v>
      </c>
    </row>
    <row r="53" spans="1:9" ht="14.25" x14ac:dyDescent="0.2">
      <c r="A53" s="131">
        <v>48</v>
      </c>
      <c r="B53" s="156"/>
      <c r="C53" s="157"/>
      <c r="D53" s="156"/>
      <c r="E53" s="157"/>
      <c r="F53" s="132">
        <f t="shared" si="2"/>
        <v>0</v>
      </c>
      <c r="G53" s="133">
        <f t="shared" si="3"/>
        <v>0</v>
      </c>
      <c r="I53" s="51" t="s">
        <v>0</v>
      </c>
    </row>
    <row r="54" spans="1:9" ht="14.25" x14ac:dyDescent="0.2">
      <c r="A54" s="131">
        <v>49</v>
      </c>
      <c r="B54" s="156"/>
      <c r="C54" s="157"/>
      <c r="D54" s="156"/>
      <c r="E54" s="157"/>
      <c r="F54" s="132">
        <f t="shared" si="2"/>
        <v>0</v>
      </c>
      <c r="G54" s="133">
        <f t="shared" si="3"/>
        <v>0</v>
      </c>
      <c r="I54" s="51" t="s">
        <v>0</v>
      </c>
    </row>
    <row r="55" spans="1:9" ht="14.25" x14ac:dyDescent="0.2">
      <c r="A55" s="131">
        <v>50</v>
      </c>
      <c r="B55" s="156"/>
      <c r="C55" s="157"/>
      <c r="D55" s="156"/>
      <c r="E55" s="157"/>
      <c r="F55" s="132">
        <f t="shared" si="2"/>
        <v>0</v>
      </c>
      <c r="G55" s="133">
        <f t="shared" si="3"/>
        <v>0</v>
      </c>
      <c r="I55" s="51" t="s">
        <v>0</v>
      </c>
    </row>
    <row r="56" spans="1:9" ht="14.25" x14ac:dyDescent="0.2">
      <c r="A56" s="131">
        <v>51</v>
      </c>
      <c r="B56" s="156"/>
      <c r="C56" s="157"/>
      <c r="D56" s="156"/>
      <c r="E56" s="157"/>
      <c r="F56" s="132">
        <f t="shared" si="2"/>
        <v>0</v>
      </c>
      <c r="G56" s="133">
        <f t="shared" si="3"/>
        <v>0</v>
      </c>
      <c r="I56" s="51" t="s">
        <v>0</v>
      </c>
    </row>
    <row r="57" spans="1:9" ht="14.25" x14ac:dyDescent="0.2">
      <c r="A57" s="131">
        <v>52</v>
      </c>
      <c r="B57" s="156"/>
      <c r="C57" s="157"/>
      <c r="D57" s="156"/>
      <c r="E57" s="157"/>
      <c r="F57" s="132">
        <f t="shared" si="2"/>
        <v>0</v>
      </c>
      <c r="G57" s="133">
        <f t="shared" si="3"/>
        <v>0</v>
      </c>
      <c r="I57" s="51" t="s">
        <v>0</v>
      </c>
    </row>
    <row r="58" spans="1:9" ht="14.25" x14ac:dyDescent="0.2">
      <c r="A58" s="131">
        <v>53</v>
      </c>
      <c r="B58" s="156"/>
      <c r="C58" s="157"/>
      <c r="D58" s="156"/>
      <c r="E58" s="157"/>
      <c r="F58" s="132">
        <f t="shared" si="2"/>
        <v>0</v>
      </c>
      <c r="G58" s="133">
        <f t="shared" si="3"/>
        <v>0</v>
      </c>
      <c r="I58" s="51" t="s">
        <v>0</v>
      </c>
    </row>
    <row r="59" spans="1:9" ht="14.25" x14ac:dyDescent="0.2">
      <c r="A59" s="131">
        <v>54</v>
      </c>
      <c r="B59" s="156"/>
      <c r="C59" s="157"/>
      <c r="D59" s="156"/>
      <c r="E59" s="157"/>
      <c r="F59" s="132">
        <f t="shared" si="2"/>
        <v>0</v>
      </c>
      <c r="G59" s="133">
        <f t="shared" si="3"/>
        <v>0</v>
      </c>
      <c r="I59" s="51" t="s">
        <v>0</v>
      </c>
    </row>
    <row r="60" spans="1:9" ht="14.25" x14ac:dyDescent="0.2">
      <c r="A60" s="131">
        <v>55</v>
      </c>
      <c r="B60" s="156"/>
      <c r="C60" s="157"/>
      <c r="D60" s="156"/>
      <c r="E60" s="157"/>
      <c r="F60" s="132">
        <f t="shared" si="2"/>
        <v>0</v>
      </c>
      <c r="G60" s="133">
        <f t="shared" si="3"/>
        <v>0</v>
      </c>
      <c r="I60" s="51" t="s">
        <v>0</v>
      </c>
    </row>
    <row r="61" spans="1:9" ht="14.25" x14ac:dyDescent="0.2">
      <c r="A61" s="131">
        <v>56</v>
      </c>
      <c r="B61" s="156"/>
      <c r="C61" s="157"/>
      <c r="D61" s="156"/>
      <c r="E61" s="157"/>
      <c r="F61" s="132">
        <f t="shared" si="2"/>
        <v>0</v>
      </c>
      <c r="G61" s="133">
        <f t="shared" si="3"/>
        <v>0</v>
      </c>
      <c r="I61" s="51" t="s">
        <v>0</v>
      </c>
    </row>
    <row r="62" spans="1:9" ht="14.25" x14ac:dyDescent="0.2">
      <c r="A62" s="131">
        <v>57</v>
      </c>
      <c r="B62" s="156"/>
      <c r="C62" s="157"/>
      <c r="D62" s="156"/>
      <c r="E62" s="157"/>
      <c r="F62" s="132">
        <f t="shared" si="2"/>
        <v>0</v>
      </c>
      <c r="G62" s="133">
        <f t="shared" si="3"/>
        <v>0</v>
      </c>
      <c r="I62" s="51" t="s">
        <v>0</v>
      </c>
    </row>
    <row r="63" spans="1:9" ht="14.25" x14ac:dyDescent="0.2">
      <c r="A63" s="131">
        <v>58</v>
      </c>
      <c r="B63" s="156"/>
      <c r="C63" s="157"/>
      <c r="D63" s="156"/>
      <c r="E63" s="157"/>
      <c r="F63" s="132">
        <f t="shared" si="2"/>
        <v>0</v>
      </c>
      <c r="G63" s="133">
        <f t="shared" si="3"/>
        <v>0</v>
      </c>
      <c r="I63" s="51" t="s">
        <v>0</v>
      </c>
    </row>
    <row r="64" spans="1:9" ht="14.25" x14ac:dyDescent="0.2">
      <c r="A64" s="131">
        <v>59</v>
      </c>
      <c r="B64" s="156"/>
      <c r="C64" s="157"/>
      <c r="D64" s="156"/>
      <c r="E64" s="157"/>
      <c r="F64" s="132">
        <f t="shared" si="2"/>
        <v>0</v>
      </c>
      <c r="G64" s="133">
        <f t="shared" si="3"/>
        <v>0</v>
      </c>
      <c r="I64" s="51" t="s">
        <v>0</v>
      </c>
    </row>
    <row r="65" spans="1:9" ht="14.25" x14ac:dyDescent="0.2">
      <c r="A65" s="131">
        <v>60</v>
      </c>
      <c r="B65" s="156"/>
      <c r="C65" s="157"/>
      <c r="D65" s="156"/>
      <c r="E65" s="157"/>
      <c r="F65" s="132">
        <f t="shared" si="2"/>
        <v>0</v>
      </c>
      <c r="G65" s="133">
        <f t="shared" si="3"/>
        <v>0</v>
      </c>
      <c r="I65" s="51" t="s">
        <v>0</v>
      </c>
    </row>
    <row r="66" spans="1:9" ht="14.25" x14ac:dyDescent="0.2">
      <c r="A66" s="131">
        <v>61</v>
      </c>
      <c r="B66" s="156"/>
      <c r="C66" s="157"/>
      <c r="D66" s="156"/>
      <c r="E66" s="157"/>
      <c r="F66" s="132">
        <f t="shared" si="2"/>
        <v>0</v>
      </c>
      <c r="G66" s="133">
        <f t="shared" si="3"/>
        <v>0</v>
      </c>
      <c r="I66" s="51" t="s">
        <v>0</v>
      </c>
    </row>
    <row r="67" spans="1:9" ht="14.25" x14ac:dyDescent="0.2">
      <c r="A67" s="131">
        <v>62</v>
      </c>
      <c r="B67" s="156"/>
      <c r="C67" s="157"/>
      <c r="D67" s="156"/>
      <c r="E67" s="157"/>
      <c r="F67" s="132">
        <f t="shared" si="2"/>
        <v>0</v>
      </c>
      <c r="G67" s="133">
        <f t="shared" si="3"/>
        <v>0</v>
      </c>
      <c r="I67" s="51" t="s">
        <v>0</v>
      </c>
    </row>
    <row r="68" spans="1:9" ht="14.25" x14ac:dyDescent="0.2">
      <c r="A68" s="131">
        <v>63</v>
      </c>
      <c r="B68" s="156"/>
      <c r="C68" s="157"/>
      <c r="D68" s="156"/>
      <c r="E68" s="157"/>
      <c r="F68" s="132">
        <f t="shared" si="2"/>
        <v>0</v>
      </c>
      <c r="G68" s="133">
        <f t="shared" si="3"/>
        <v>0</v>
      </c>
      <c r="I68" s="51" t="s">
        <v>0</v>
      </c>
    </row>
    <row r="69" spans="1:9" ht="14.25" x14ac:dyDescent="0.2">
      <c r="A69" s="131">
        <v>64</v>
      </c>
      <c r="B69" s="156"/>
      <c r="C69" s="157"/>
      <c r="D69" s="156"/>
      <c r="E69" s="157"/>
      <c r="F69" s="132">
        <f t="shared" si="2"/>
        <v>0</v>
      </c>
      <c r="G69" s="133">
        <f t="shared" si="3"/>
        <v>0</v>
      </c>
      <c r="I69" s="51" t="s">
        <v>0</v>
      </c>
    </row>
    <row r="70" spans="1:9" ht="14.25" x14ac:dyDescent="0.2">
      <c r="A70" s="131">
        <v>65</v>
      </c>
      <c r="B70" s="156"/>
      <c r="C70" s="157"/>
      <c r="D70" s="156"/>
      <c r="E70" s="157"/>
      <c r="F70" s="132">
        <f t="shared" ref="F70:F94" si="4">IFERROR(D70-B70,"-")</f>
        <v>0</v>
      </c>
      <c r="G70" s="133">
        <f t="shared" ref="G70:G94" si="5">IFERROR(E70-C70,"-")</f>
        <v>0</v>
      </c>
      <c r="I70" s="51" t="s">
        <v>0</v>
      </c>
    </row>
    <row r="71" spans="1:9" ht="14.25" x14ac:dyDescent="0.2">
      <c r="A71" s="131">
        <v>66</v>
      </c>
      <c r="B71" s="156"/>
      <c r="C71" s="157"/>
      <c r="D71" s="156"/>
      <c r="E71" s="157"/>
      <c r="F71" s="132">
        <f t="shared" si="4"/>
        <v>0</v>
      </c>
      <c r="G71" s="133">
        <f t="shared" si="5"/>
        <v>0</v>
      </c>
      <c r="I71" s="51" t="s">
        <v>0</v>
      </c>
    </row>
    <row r="72" spans="1:9" ht="14.25" x14ac:dyDescent="0.2">
      <c r="A72" s="131">
        <v>67</v>
      </c>
      <c r="B72" s="156"/>
      <c r="C72" s="157"/>
      <c r="D72" s="156"/>
      <c r="E72" s="157"/>
      <c r="F72" s="132">
        <f t="shared" si="4"/>
        <v>0</v>
      </c>
      <c r="G72" s="133">
        <f t="shared" si="5"/>
        <v>0</v>
      </c>
      <c r="I72" s="51" t="s">
        <v>0</v>
      </c>
    </row>
    <row r="73" spans="1:9" ht="14.25" x14ac:dyDescent="0.2">
      <c r="A73" s="131">
        <v>68</v>
      </c>
      <c r="B73" s="156"/>
      <c r="C73" s="157"/>
      <c r="D73" s="156"/>
      <c r="E73" s="157"/>
      <c r="F73" s="132">
        <f t="shared" si="4"/>
        <v>0</v>
      </c>
      <c r="G73" s="133">
        <f t="shared" si="5"/>
        <v>0</v>
      </c>
      <c r="I73" s="51" t="s">
        <v>0</v>
      </c>
    </row>
    <row r="74" spans="1:9" ht="14.25" x14ac:dyDescent="0.2">
      <c r="A74" s="131">
        <v>69</v>
      </c>
      <c r="B74" s="156"/>
      <c r="C74" s="157"/>
      <c r="D74" s="156"/>
      <c r="E74" s="157"/>
      <c r="F74" s="132">
        <f t="shared" si="4"/>
        <v>0</v>
      </c>
      <c r="G74" s="133">
        <f t="shared" si="5"/>
        <v>0</v>
      </c>
      <c r="I74" s="51" t="s">
        <v>0</v>
      </c>
    </row>
    <row r="75" spans="1:9" ht="14.25" x14ac:dyDescent="0.2">
      <c r="A75" s="131">
        <v>70</v>
      </c>
      <c r="B75" s="156"/>
      <c r="C75" s="157"/>
      <c r="D75" s="156"/>
      <c r="E75" s="157"/>
      <c r="F75" s="132">
        <f t="shared" si="4"/>
        <v>0</v>
      </c>
      <c r="G75" s="133">
        <f t="shared" si="5"/>
        <v>0</v>
      </c>
      <c r="I75" s="51" t="s">
        <v>0</v>
      </c>
    </row>
    <row r="76" spans="1:9" ht="14.25" x14ac:dyDescent="0.2">
      <c r="A76" s="131">
        <v>71</v>
      </c>
      <c r="B76" s="156"/>
      <c r="C76" s="157"/>
      <c r="D76" s="156"/>
      <c r="E76" s="157"/>
      <c r="F76" s="132">
        <f t="shared" si="4"/>
        <v>0</v>
      </c>
      <c r="G76" s="133">
        <f t="shared" si="5"/>
        <v>0</v>
      </c>
      <c r="I76" s="51" t="s">
        <v>0</v>
      </c>
    </row>
    <row r="77" spans="1:9" ht="14.25" x14ac:dyDescent="0.2">
      <c r="A77" s="131">
        <v>72</v>
      </c>
      <c r="B77" s="156"/>
      <c r="C77" s="157"/>
      <c r="D77" s="156"/>
      <c r="E77" s="157"/>
      <c r="F77" s="132">
        <f t="shared" si="4"/>
        <v>0</v>
      </c>
      <c r="G77" s="133">
        <f t="shared" si="5"/>
        <v>0</v>
      </c>
      <c r="I77" s="51" t="s">
        <v>0</v>
      </c>
    </row>
    <row r="78" spans="1:9" ht="14.25" x14ac:dyDescent="0.2">
      <c r="A78" s="131">
        <v>73</v>
      </c>
      <c r="B78" s="156"/>
      <c r="C78" s="157"/>
      <c r="D78" s="156"/>
      <c r="E78" s="157"/>
      <c r="F78" s="132">
        <f t="shared" si="4"/>
        <v>0</v>
      </c>
      <c r="G78" s="133">
        <f t="shared" si="5"/>
        <v>0</v>
      </c>
      <c r="I78" s="51" t="s">
        <v>0</v>
      </c>
    </row>
    <row r="79" spans="1:9" ht="14.25" x14ac:dyDescent="0.2">
      <c r="A79" s="131">
        <v>74</v>
      </c>
      <c r="B79" s="156"/>
      <c r="C79" s="157"/>
      <c r="D79" s="156"/>
      <c r="E79" s="157"/>
      <c r="F79" s="132">
        <f t="shared" si="4"/>
        <v>0</v>
      </c>
      <c r="G79" s="133">
        <f t="shared" si="5"/>
        <v>0</v>
      </c>
      <c r="I79" s="51" t="s">
        <v>0</v>
      </c>
    </row>
    <row r="80" spans="1:9" ht="14.25" x14ac:dyDescent="0.2">
      <c r="A80" s="131">
        <v>75</v>
      </c>
      <c r="B80" s="156"/>
      <c r="C80" s="157"/>
      <c r="D80" s="156"/>
      <c r="E80" s="157"/>
      <c r="F80" s="132">
        <f t="shared" si="4"/>
        <v>0</v>
      </c>
      <c r="G80" s="133">
        <f t="shared" si="5"/>
        <v>0</v>
      </c>
      <c r="I80" s="51" t="s">
        <v>0</v>
      </c>
    </row>
    <row r="81" spans="1:9" ht="14.25" x14ac:dyDescent="0.2">
      <c r="A81" s="131">
        <v>76</v>
      </c>
      <c r="B81" s="156"/>
      <c r="C81" s="157"/>
      <c r="D81" s="156"/>
      <c r="E81" s="157"/>
      <c r="F81" s="132">
        <f t="shared" si="4"/>
        <v>0</v>
      </c>
      <c r="G81" s="133">
        <f t="shared" si="5"/>
        <v>0</v>
      </c>
      <c r="I81" s="51" t="s">
        <v>0</v>
      </c>
    </row>
    <row r="82" spans="1:9" ht="14.25" x14ac:dyDescent="0.2">
      <c r="A82" s="131">
        <v>77</v>
      </c>
      <c r="B82" s="156"/>
      <c r="C82" s="157"/>
      <c r="D82" s="156"/>
      <c r="E82" s="157"/>
      <c r="F82" s="132">
        <f t="shared" si="4"/>
        <v>0</v>
      </c>
      <c r="G82" s="133">
        <f t="shared" si="5"/>
        <v>0</v>
      </c>
      <c r="I82" s="51" t="s">
        <v>0</v>
      </c>
    </row>
    <row r="83" spans="1:9" ht="14.25" x14ac:dyDescent="0.2">
      <c r="A83" s="131">
        <v>78</v>
      </c>
      <c r="B83" s="156"/>
      <c r="C83" s="157"/>
      <c r="D83" s="156"/>
      <c r="E83" s="157"/>
      <c r="F83" s="132">
        <f t="shared" si="4"/>
        <v>0</v>
      </c>
      <c r="G83" s="133">
        <f t="shared" si="5"/>
        <v>0</v>
      </c>
      <c r="I83" s="51" t="s">
        <v>0</v>
      </c>
    </row>
    <row r="84" spans="1:9" ht="14.25" x14ac:dyDescent="0.2">
      <c r="A84" s="131">
        <v>79</v>
      </c>
      <c r="B84" s="156"/>
      <c r="C84" s="157"/>
      <c r="D84" s="156"/>
      <c r="E84" s="157"/>
      <c r="F84" s="132">
        <f t="shared" si="4"/>
        <v>0</v>
      </c>
      <c r="G84" s="133">
        <f t="shared" si="5"/>
        <v>0</v>
      </c>
      <c r="I84" s="51" t="s">
        <v>0</v>
      </c>
    </row>
    <row r="85" spans="1:9" ht="14.25" x14ac:dyDescent="0.2">
      <c r="A85" s="131">
        <v>80</v>
      </c>
      <c r="B85" s="156"/>
      <c r="C85" s="157"/>
      <c r="D85" s="156"/>
      <c r="E85" s="157"/>
      <c r="F85" s="132">
        <f t="shared" si="4"/>
        <v>0</v>
      </c>
      <c r="G85" s="133">
        <f t="shared" si="5"/>
        <v>0</v>
      </c>
      <c r="I85" s="51" t="s">
        <v>0</v>
      </c>
    </row>
    <row r="86" spans="1:9" ht="14.25" x14ac:dyDescent="0.2">
      <c r="A86" s="131">
        <v>81</v>
      </c>
      <c r="B86" s="156"/>
      <c r="C86" s="157"/>
      <c r="D86" s="156"/>
      <c r="E86" s="157"/>
      <c r="F86" s="132">
        <f t="shared" si="4"/>
        <v>0</v>
      </c>
      <c r="G86" s="133">
        <f t="shared" si="5"/>
        <v>0</v>
      </c>
      <c r="I86" s="51" t="s">
        <v>0</v>
      </c>
    </row>
    <row r="87" spans="1:9" ht="14.25" x14ac:dyDescent="0.2">
      <c r="A87" s="131">
        <v>82</v>
      </c>
      <c r="B87" s="156"/>
      <c r="C87" s="157"/>
      <c r="D87" s="156"/>
      <c r="E87" s="157"/>
      <c r="F87" s="132">
        <f t="shared" si="4"/>
        <v>0</v>
      </c>
      <c r="G87" s="133">
        <f t="shared" si="5"/>
        <v>0</v>
      </c>
      <c r="I87" s="51" t="s">
        <v>0</v>
      </c>
    </row>
    <row r="88" spans="1:9" ht="14.25" x14ac:dyDescent="0.2">
      <c r="A88" s="131">
        <v>83</v>
      </c>
      <c r="B88" s="156"/>
      <c r="C88" s="157"/>
      <c r="D88" s="156"/>
      <c r="E88" s="157"/>
      <c r="F88" s="132">
        <f t="shared" si="4"/>
        <v>0</v>
      </c>
      <c r="G88" s="133">
        <f t="shared" si="5"/>
        <v>0</v>
      </c>
      <c r="I88" s="51" t="s">
        <v>0</v>
      </c>
    </row>
    <row r="89" spans="1:9" ht="14.25" x14ac:dyDescent="0.2">
      <c r="A89" s="131">
        <v>84</v>
      </c>
      <c r="B89" s="156"/>
      <c r="C89" s="157"/>
      <c r="D89" s="156"/>
      <c r="E89" s="157"/>
      <c r="F89" s="132">
        <f t="shared" si="4"/>
        <v>0</v>
      </c>
      <c r="G89" s="133">
        <f t="shared" si="5"/>
        <v>0</v>
      </c>
      <c r="I89" s="51" t="s">
        <v>0</v>
      </c>
    </row>
    <row r="90" spans="1:9" ht="14.25" x14ac:dyDescent="0.2">
      <c r="A90" s="131">
        <v>85</v>
      </c>
      <c r="B90" s="156"/>
      <c r="C90" s="157"/>
      <c r="D90" s="156"/>
      <c r="E90" s="157"/>
      <c r="F90" s="132">
        <f t="shared" si="4"/>
        <v>0</v>
      </c>
      <c r="G90" s="133">
        <f t="shared" si="5"/>
        <v>0</v>
      </c>
      <c r="I90" s="51" t="s">
        <v>0</v>
      </c>
    </row>
    <row r="91" spans="1:9" ht="14.25" x14ac:dyDescent="0.2">
      <c r="A91" s="131">
        <v>86</v>
      </c>
      <c r="B91" s="156"/>
      <c r="C91" s="157"/>
      <c r="D91" s="156"/>
      <c r="E91" s="157"/>
      <c r="F91" s="132">
        <f t="shared" si="4"/>
        <v>0</v>
      </c>
      <c r="G91" s="133">
        <f t="shared" si="5"/>
        <v>0</v>
      </c>
      <c r="I91" s="51" t="s">
        <v>0</v>
      </c>
    </row>
    <row r="92" spans="1:9" ht="14.25" x14ac:dyDescent="0.2">
      <c r="A92" s="131">
        <v>87</v>
      </c>
      <c r="B92" s="156"/>
      <c r="C92" s="157"/>
      <c r="D92" s="156"/>
      <c r="E92" s="157"/>
      <c r="F92" s="132">
        <f t="shared" si="4"/>
        <v>0</v>
      </c>
      <c r="G92" s="133">
        <f t="shared" si="5"/>
        <v>0</v>
      </c>
      <c r="I92" s="51" t="s">
        <v>0</v>
      </c>
    </row>
    <row r="93" spans="1:9" ht="14.25" x14ac:dyDescent="0.2">
      <c r="A93" s="131">
        <v>88</v>
      </c>
      <c r="B93" s="156"/>
      <c r="C93" s="157"/>
      <c r="D93" s="156"/>
      <c r="E93" s="157"/>
      <c r="F93" s="132">
        <f t="shared" si="4"/>
        <v>0</v>
      </c>
      <c r="G93" s="133">
        <f t="shared" si="5"/>
        <v>0</v>
      </c>
      <c r="I93" s="51" t="s">
        <v>0</v>
      </c>
    </row>
    <row r="94" spans="1:9" ht="14.25" x14ac:dyDescent="0.2">
      <c r="A94" s="130">
        <v>89</v>
      </c>
      <c r="B94" s="158"/>
      <c r="C94" s="159"/>
      <c r="D94" s="158"/>
      <c r="E94" s="159"/>
      <c r="F94" s="134">
        <f t="shared" si="4"/>
        <v>0</v>
      </c>
      <c r="G94" s="135">
        <f t="shared" si="5"/>
        <v>0</v>
      </c>
      <c r="I94" s="51" t="s">
        <v>0</v>
      </c>
    </row>
    <row r="95" spans="1:9" ht="14.25" x14ac:dyDescent="0.2">
      <c r="I95" s="51" t="s">
        <v>0</v>
      </c>
    </row>
    <row r="96" spans="1:9" ht="14.25" x14ac:dyDescent="0.2">
      <c r="A96" s="51" t="s">
        <v>0</v>
      </c>
      <c r="B96" s="51" t="s">
        <v>0</v>
      </c>
      <c r="C96" s="51" t="s">
        <v>0</v>
      </c>
      <c r="D96" s="51" t="s">
        <v>0</v>
      </c>
      <c r="E96" s="51" t="s">
        <v>0</v>
      </c>
      <c r="F96" s="51" t="s">
        <v>0</v>
      </c>
      <c r="G96" s="51" t="s">
        <v>0</v>
      </c>
      <c r="H96" s="51" t="s">
        <v>0</v>
      </c>
      <c r="I96" s="51" t="s">
        <v>0</v>
      </c>
    </row>
  </sheetData>
  <phoneticPr fontId="19"/>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C59A3-5B25-4C15-8D53-E2CBEB21C8E9}">
  <dimension ref="B2:D6"/>
  <sheetViews>
    <sheetView workbookViewId="0"/>
  </sheetViews>
  <sheetFormatPr defaultRowHeight="12.75" x14ac:dyDescent="0.2"/>
  <cols>
    <col min="2" max="2" width="16.42578125" bestFit="1" customWidth="1"/>
    <col min="4" max="4" width="27.5703125" customWidth="1"/>
  </cols>
  <sheetData>
    <row r="2" spans="2:4" ht="14.25" x14ac:dyDescent="0.2">
      <c r="B2" s="146" t="s">
        <v>111</v>
      </c>
      <c r="D2" s="115" t="s">
        <v>97</v>
      </c>
    </row>
    <row r="3" spans="2:4" ht="15" x14ac:dyDescent="0.2">
      <c r="B3" s="147" t="s">
        <v>112</v>
      </c>
      <c r="D3" s="116" t="s">
        <v>98</v>
      </c>
    </row>
    <row r="4" spans="2:4" ht="15" x14ac:dyDescent="0.2">
      <c r="B4" s="147" t="s">
        <v>113</v>
      </c>
      <c r="D4" s="116" t="s">
        <v>99</v>
      </c>
    </row>
    <row r="5" spans="2:4" ht="15" x14ac:dyDescent="0.2">
      <c r="B5" s="147" t="s">
        <v>114</v>
      </c>
      <c r="D5" s="116" t="s">
        <v>100</v>
      </c>
    </row>
    <row r="6" spans="2:4" ht="15" x14ac:dyDescent="0.2">
      <c r="B6" s="147" t="s">
        <v>23</v>
      </c>
    </row>
  </sheetData>
  <phoneticPr fontId="1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A8DC38D26E95468D9156A3161D714C" ma:contentTypeVersion="13" ma:contentTypeDescription="新しいドキュメントを作成します。" ma:contentTypeScope="" ma:versionID="e68a55faecc427bcee456a9490d44ee3">
  <xsd:schema xmlns:xsd="http://www.w3.org/2001/XMLSchema" xmlns:xs="http://www.w3.org/2001/XMLSchema" xmlns:p="http://schemas.microsoft.com/office/2006/metadata/properties" xmlns:ns2="fe58c225-d775-4111-b3ab-5ebb75a74647" xmlns:ns3="a56e2e7b-92b2-4ff3-866e-857e4112d56b" targetNamespace="http://schemas.microsoft.com/office/2006/metadata/properties" ma:root="true" ma:fieldsID="b91ca911b33cba1b20bd147d27fc3170" ns2:_="" ns3:_="">
    <xsd:import namespace="fe58c225-d775-4111-b3ab-5ebb75a74647"/>
    <xsd:import namespace="a56e2e7b-92b2-4ff3-866e-857e4112d5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8c225-d775-4111-b3ab-5ebb75a74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6e2e7b-92b2-4ff3-866e-857e4112d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28bbc03-6a65-4bc4-848f-90e5271c4c76}" ma:internalName="TaxCatchAll" ma:showField="CatchAllData" ma:web="a56e2e7b-92b2-4ff3-866e-857e4112d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56e2e7b-92b2-4ff3-866e-857e4112d56b" xsi:nil="true"/>
    <lcf76f155ced4ddcb4097134ff3c332f xmlns="fe58c225-d775-4111-b3ab-5ebb75a746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D35F6-286B-40D0-827E-BAA572F7C5D0}"/>
</file>

<file path=customXml/itemProps2.xml><?xml version="1.0" encoding="utf-8"?>
<ds:datastoreItem xmlns:ds="http://schemas.openxmlformats.org/officeDocument/2006/customXml" ds:itemID="{95325AB6-E9F3-4A70-A450-AA595279EB36}">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 ds:uri="http://purl.org/dc/dcmitype/"/>
    <ds:schemaRef ds:uri="f3b25a9b-c622-44c9-ae1e-b4716164e9b8"/>
    <ds:schemaRef ds:uri="http://schemas.microsoft.com/office/2006/documentManagement/types"/>
    <ds:schemaRef ds:uri="d18afdb7-36ae-4c34-b9d6-2a0aa5ff2833"/>
    <ds:schemaRef ds:uri="http://www.w3.org/XML/1998/namespace"/>
  </ds:schemaRefs>
</ds:datastoreItem>
</file>

<file path=customXml/itemProps3.xml><?xml version="1.0" encoding="utf-8"?>
<ds:datastoreItem xmlns:ds="http://schemas.openxmlformats.org/officeDocument/2006/customXml" ds:itemID="{4FA23705-6057-457B-989E-2701C1ADB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はじめに</vt:lpstr>
      <vt:lpstr>会社情報</vt:lpstr>
      <vt:lpstr>提出資料一覧</vt:lpstr>
      <vt:lpstr>自己評価</vt:lpstr>
      <vt:lpstr>内部割引率手法適用時のESR（単体）</vt:lpstr>
      <vt:lpstr>内部割引率手法適用時のESR （連結）</vt:lpstr>
      <vt:lpstr>内部割引率手法適用時のYC</vt:lpstr>
      <vt:lpstr>テーブル</vt:lpstr>
      <vt:lpstr>はじめに!Print_Area</vt:lpstr>
      <vt:lpstr>会社情報!Print_Area</vt:lpstr>
      <vt:lpstr>自己評価!Print_Area</vt:lpstr>
      <vt:lpstr>提出資料一覧!Print_Area</vt:lpstr>
      <vt:lpstr>'内部割引率手法適用時のESR （連結）'!Print_Area</vt:lpstr>
      <vt:lpstr>'内部割引率手法適用時のESR（単体）'!Print_Area</vt:lpstr>
      <vt:lpstr>内部割引率手法適用時のYC!Print_Area</vt:lpstr>
      <vt:lpstr>自己評価!Print_Titles</vt:lpstr>
      <vt:lpstr>提出資料一覧!Print_Titles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2018-06-29T09:40:21Z</dcterms:created>
  <dcterms:modified xsi:type="dcterms:W3CDTF">2025-07-11T02:03:39Z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0x01010068A8DC38D26E95468D9156A3161D714C</vt:lpwstr>
  </property>
  <property fmtid="{D5CDD505-2E9C-101B-9397-08002B2CF9AE}" pid="3" name="MediaServiceImageTags">
    <vt:lpwstr/>
  </property>
</Properties>
</file>