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showInkAnnotation="0" codeName="ThisWorkbook"/>
  <xr:revisionPtr revIDLastSave="2208" documentId="8_{1CFCC1FB-6446-480F-B78E-82096C69A91A}" xr6:coauthVersionLast="47" xr6:coauthVersionMax="47" xr10:uidLastSave="{FB19E3A1-9977-4044-8775-09FBEFE8F523}"/>
  <bookViews>
    <workbookView xWindow="-108" yWindow="-108" windowWidth="23256" windowHeight="13896" tabRatio="866" firstSheet="3" activeTab="13" xr2:uid="{00000000-000D-0000-FFFF-FFFF00000000}"/>
  </bookViews>
  <sheets>
    <sheet name="はじめに" sheetId="256" r:id="rId1"/>
    <sheet name="会社情報" sheetId="232" r:id="rId2"/>
    <sheet name="提出資料一覧" sheetId="304" r:id="rId3"/>
    <sheet name="実施計画" sheetId="314" r:id="rId4"/>
    <sheet name="1. 統計的品質基準" sheetId="301" r:id="rId5"/>
    <sheet name="2. 較正基準" sheetId="306" r:id="rId6"/>
    <sheet name="3. ユーステスト及び経営管理態勢基準" sheetId="307" r:id="rId7"/>
    <sheet name="4. 検証基準" sheetId="305" r:id="rId8"/>
    <sheet name="5. 文書化基準" sheetId="308" r:id="rId9"/>
    <sheet name="インベントリ" sheetId="313" r:id="rId10"/>
    <sheet name="モデル概要" sheetId="311" r:id="rId11"/>
    <sheet name="モデル概要2" sheetId="312" r:id="rId12"/>
    <sheet name="特記事項" sheetId="310" r:id="rId13"/>
    <sheet name="テーブル" sheetId="320" r:id="rId14"/>
  </sheets>
  <externalReferences>
    <externalReference r:id="rId15"/>
  </externalReferences>
  <definedNames>
    <definedName name="_Order1" hidden="1">255</definedName>
    <definedName name="_Order2" hidden="1">255</definedName>
    <definedName name="anscount" hidden="1">1</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41526.5625694444</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4">'1. 統計的品質基準'!$A$1:$I$45</definedName>
    <definedName name="_xlnm.Print_Area" localSheetId="5">'2. 較正基準'!$A$1:$I$5</definedName>
    <definedName name="_xlnm.Print_Area" localSheetId="6">'3. ユーステスト及び経営管理態勢基準'!$A$1:$I$17</definedName>
    <definedName name="_xlnm.Print_Area" localSheetId="7">'4. 検証基準'!$A$1:$I$25</definedName>
    <definedName name="_xlnm.Print_Area" localSheetId="8">'5. 文書化基準'!$A$1:$I$9</definedName>
    <definedName name="_xlnm.Print_Area" localSheetId="9">インベントリ!$A$1:$Q$35</definedName>
    <definedName name="_xlnm.Print_Area" localSheetId="0">はじめに!$A$1:$E$37</definedName>
    <definedName name="_xlnm.Print_Area" localSheetId="10">モデル概要!$A$1:$F$113</definedName>
    <definedName name="_xlnm.Print_Area" localSheetId="11">モデル概要2!$A$1:$D$17</definedName>
    <definedName name="_xlnm.Print_Area" localSheetId="1">会社情報!$A$1:$G$18</definedName>
    <definedName name="_xlnm.Print_Area" localSheetId="3">実施計画!$A$1:$G$11</definedName>
    <definedName name="_xlnm.Print_Area" localSheetId="2">提出資料一覧!$A$1:$B$107</definedName>
    <definedName name="_xlnm.Print_Area" localSheetId="12">特記事項!$A$1:$D$6</definedName>
    <definedName name="_xlnm.Print_Titles" localSheetId="4">'1. 統計的品質基準'!$4:$4</definedName>
    <definedName name="_xlnm.Print_Titles" localSheetId="5">'2. 較正基準'!$4:$4</definedName>
    <definedName name="_xlnm.Print_Titles" localSheetId="6">'3. ユーステスト及び経営管理態勢基準'!$4:$4</definedName>
    <definedName name="_xlnm.Print_Titles" localSheetId="7">'4. 検証基準'!$4:$4</definedName>
    <definedName name="_xlnm.Print_Titles" localSheetId="8">'5. 文書化基準'!$4:$4</definedName>
    <definedName name="_xlnm.Print_Titles" localSheetId="10">モデル概要!$4:$4</definedName>
    <definedName name="_xlnm.Print_Titles" localSheetId="11">モデル概要2!$4:$4</definedName>
    <definedName name="_xlnm.Print_Titles" localSheetId="3">実施計画!$4:$4</definedName>
    <definedName name="_xlnm.Print_Titles" localSheetId="2">提出資料一覧!$6:$6</definedName>
    <definedName name="_xlnm.Print_Titles" localSheetId="12">特記事項!$4:$4</definedName>
    <definedName name="Version" localSheetId="13">[1]はじめに!$A$1</definedName>
    <definedName name="Version">はじめに!$A$1</definedName>
    <definedName name="xcir0" hidden="1">-3.14159265358979+(ROW(OFFSET(#REF!,0,0,500,1))-1)*0.0125915537218028</definedName>
    <definedName name="ycir2" localSheetId="13" hidden="1">1*COS([0]!xcir0)+0</definedName>
    <definedName name="ycir2" hidden="1">1*COS([0]!xcir0)+0</definedName>
    <definedName name="yycir3" localSheetId="13" hidden="1">1*SIN([0]!xcir0)+0+0*COS([0]!xcir0)</definedName>
    <definedName name="yycir3" hidden="1">1*SIN([0]!xcir0)+0+0*COS([0]!xcir0)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232" l="1"/>
  <c r="B9" i="232" s="1"/>
  <c r="B10" i="232" s="1"/>
  <c r="B11" i="232" s="1"/>
  <c r="B12" i="232" s="1"/>
  <c r="B13" i="232" s="1"/>
  <c r="B14" i="232" s="1"/>
  <c r="B15" i="232" s="1"/>
  <c r="B16" i="232" s="1"/>
  <c r="B17" i="232" s="1"/>
  <c r="B7" i="232" l="1"/>
  <c r="A38" i="301" l="1"/>
  <c r="A6" i="314" l="1"/>
  <c r="A7" i="314" s="1"/>
  <c r="A8" i="314" s="1"/>
  <c r="A9" i="314" s="1"/>
  <c r="A10" i="314" s="1"/>
  <c r="A11" i="314" s="1"/>
  <c r="D11" i="256" l="1"/>
  <c r="D19" i="256" l="1"/>
  <c r="D17" i="256"/>
  <c r="B6" i="313"/>
  <c r="B7" i="313" s="1"/>
  <c r="B8" i="313" s="1"/>
  <c r="B9" i="313" s="1"/>
  <c r="B10" i="313" s="1"/>
  <c r="B11" i="313" s="1"/>
  <c r="B12" i="313" s="1"/>
  <c r="B13" i="313" s="1"/>
  <c r="B14" i="313" s="1"/>
  <c r="B15" i="313" s="1"/>
  <c r="B16" i="313" s="1"/>
  <c r="B17" i="313" s="1"/>
  <c r="B18" i="313" s="1"/>
  <c r="B19" i="313" s="1"/>
  <c r="B20" i="313" s="1"/>
  <c r="B21" i="313" s="1"/>
  <c r="B22" i="313" s="1"/>
  <c r="B23" i="313" s="1"/>
  <c r="B24" i="313" s="1"/>
  <c r="B25" i="313" s="1"/>
  <c r="B26" i="313" s="1"/>
  <c r="B27" i="313" s="1"/>
  <c r="B28" i="313" s="1"/>
  <c r="B29" i="313" s="1"/>
  <c r="B30" i="313" s="1"/>
  <c r="B31" i="313" s="1"/>
  <c r="B32" i="313" s="1"/>
  <c r="B33" i="313" s="1"/>
  <c r="B34" i="313" s="1"/>
  <c r="A16" i="312" l="1"/>
  <c r="A17" i="312" s="1"/>
  <c r="A15" i="312"/>
  <c r="A14" i="312"/>
  <c r="A13" i="312"/>
  <c r="A12" i="312"/>
  <c r="A11" i="312"/>
  <c r="A10" i="312"/>
  <c r="A9" i="312"/>
  <c r="A8" i="312"/>
  <c r="A7" i="312"/>
  <c r="A6" i="312"/>
  <c r="D15" i="256" l="1"/>
  <c r="A6" i="301" l="1"/>
  <c r="A7" i="301" s="1"/>
  <c r="A12" i="304"/>
  <c r="A13" i="304" s="1"/>
  <c r="A14" i="304" s="1"/>
  <c r="A15" i="304" s="1"/>
  <c r="A16" i="304" s="1"/>
  <c r="A17" i="304" s="1"/>
  <c r="A18" i="304" s="1"/>
  <c r="A19" i="304" s="1"/>
  <c r="A20" i="304" s="1"/>
  <c r="A21" i="304" s="1"/>
  <c r="A22" i="304" s="1"/>
  <c r="A23" i="304" s="1"/>
  <c r="A24" i="304" s="1"/>
  <c r="A25" i="304" s="1"/>
  <c r="A26" i="304" s="1"/>
  <c r="A27" i="304" s="1"/>
  <c r="A28" i="304" s="1"/>
  <c r="A29" i="304" s="1"/>
  <c r="A30" i="304" s="1"/>
  <c r="A31" i="304" s="1"/>
  <c r="A32" i="304" s="1"/>
  <c r="A33" i="304" s="1"/>
  <c r="A34" i="304" s="1"/>
  <c r="A35" i="304" s="1"/>
  <c r="A36" i="304" s="1"/>
  <c r="A37" i="304" s="1"/>
  <c r="A38" i="304" s="1"/>
  <c r="A39" i="304" s="1"/>
  <c r="A40" i="304" s="1"/>
  <c r="A41" i="304" s="1"/>
  <c r="A42" i="304" s="1"/>
  <c r="A43" i="304" s="1"/>
  <c r="A44" i="304" s="1"/>
  <c r="A45" i="304" s="1"/>
  <c r="A46" i="304" s="1"/>
  <c r="A47" i="304" s="1"/>
  <c r="A48" i="304" s="1"/>
  <c r="A49" i="304" s="1"/>
  <c r="A50" i="304" s="1"/>
  <c r="A51" i="304" s="1"/>
  <c r="A52" i="304" s="1"/>
  <c r="A53" i="304" s="1"/>
  <c r="A54" i="304" s="1"/>
  <c r="A55" i="304" s="1"/>
  <c r="A56" i="304" s="1"/>
  <c r="A57" i="304" s="1"/>
  <c r="A58" i="304" s="1"/>
  <c r="A59" i="304" s="1"/>
  <c r="A60" i="304" s="1"/>
  <c r="A61" i="304" s="1"/>
  <c r="A62" i="304" s="1"/>
  <c r="A63" i="304" s="1"/>
  <c r="A64" i="304" s="1"/>
  <c r="A65" i="304" s="1"/>
  <c r="A66" i="304" s="1"/>
  <c r="A67" i="304" s="1"/>
  <c r="A68" i="304" s="1"/>
  <c r="A69" i="304" s="1"/>
  <c r="A70" i="304" s="1"/>
  <c r="A71" i="304" s="1"/>
  <c r="A72" i="304" s="1"/>
  <c r="A73" i="304" s="1"/>
  <c r="A74" i="304" s="1"/>
  <c r="A75" i="304" s="1"/>
  <c r="A76" i="304" s="1"/>
  <c r="A77" i="304" s="1"/>
  <c r="A78" i="304" s="1"/>
  <c r="A79" i="304" s="1"/>
  <c r="A80" i="304" s="1"/>
  <c r="A81" i="304" s="1"/>
  <c r="A82" i="304" s="1"/>
  <c r="A83" i="304" s="1"/>
  <c r="A84" i="304" s="1"/>
  <c r="A85" i="304" s="1"/>
  <c r="A86" i="304" s="1"/>
  <c r="A87" i="304" s="1"/>
  <c r="A88" i="304" s="1"/>
  <c r="A89" i="304" s="1"/>
  <c r="A90" i="304" s="1"/>
  <c r="A91" i="304" s="1"/>
  <c r="A92" i="304" s="1"/>
  <c r="A93" i="304" s="1"/>
  <c r="A94" i="304" s="1"/>
  <c r="A95" i="304" s="1"/>
  <c r="A96" i="304" s="1"/>
  <c r="A97" i="304" s="1"/>
  <c r="A98" i="304" s="1"/>
  <c r="A99" i="304" s="1"/>
  <c r="A100" i="304" s="1"/>
  <c r="A101" i="304" s="1"/>
  <c r="A102" i="304" s="1"/>
  <c r="A103" i="304" s="1"/>
  <c r="A104" i="304" s="1"/>
  <c r="A105" i="304" s="1"/>
  <c r="A106" i="304" s="1"/>
  <c r="A8" i="301" l="1"/>
  <c r="A9" i="301" s="1"/>
  <c r="A10" i="301" s="1"/>
  <c r="A16" i="301" s="1"/>
  <c r="A19" i="301" s="1"/>
  <c r="D16" i="256"/>
  <c r="A23" i="301" l="1"/>
  <c r="A24" i="301" s="1"/>
  <c r="A25" i="301" s="1"/>
  <c r="A43" i="301" s="1"/>
  <c r="A44" i="301" l="1"/>
  <c r="A45" i="301" s="1"/>
  <c r="A5" i="306" s="1"/>
  <c r="A5" i="307" s="1"/>
  <c r="A6" i="307" s="1"/>
  <c r="A7" i="307" s="1"/>
  <c r="A8" i="307" s="1"/>
  <c r="A9" i="307" s="1"/>
  <c r="A10" i="307" s="1"/>
  <c r="A11" i="307" s="1"/>
  <c r="A2" i="232"/>
  <c r="A1" i="232"/>
  <c r="A2" i="301" l="1"/>
  <c r="A2" i="314"/>
  <c r="A2" i="313"/>
  <c r="A2" i="312"/>
  <c r="A2" i="311"/>
  <c r="A2" i="310"/>
  <c r="A2" i="308"/>
  <c r="A2" i="305"/>
  <c r="A2" i="307"/>
  <c r="A2" i="306"/>
  <c r="A2" i="304"/>
  <c r="A12" i="307"/>
  <c r="D10" i="256"/>
  <c r="A5" i="305" l="1"/>
  <c r="A15" i="307"/>
  <c r="A14" i="307"/>
  <c r="A13" i="307"/>
  <c r="D13" i="256"/>
  <c r="D12" i="256"/>
  <c r="A17" i="307" l="1"/>
  <c r="A16" i="307"/>
  <c r="A7" i="305"/>
  <c r="A8" i="305"/>
  <c r="A6" i="305"/>
  <c r="A9" i="305"/>
  <c r="A10" i="305"/>
  <c r="A11" i="305"/>
  <c r="A12" i="305" s="1"/>
  <c r="A13" i="305" s="1"/>
  <c r="A14" i="305" s="1"/>
  <c r="A16" i="305" l="1"/>
  <c r="A20" i="305"/>
  <c r="A19" i="305"/>
  <c r="A25" i="305"/>
  <c r="A5" i="308" s="1"/>
  <c r="A6" i="308" s="1"/>
  <c r="A7" i="308" s="1"/>
  <c r="A8" i="308" s="1"/>
  <c r="A9" i="308" s="1"/>
  <c r="A23" i="305"/>
  <c r="A15" i="305"/>
  <c r="A22" i="305"/>
  <c r="A21" i="305"/>
  <c r="A18" i="305"/>
  <c r="A17" i="305"/>
  <c r="A24" i="305"/>
  <c r="D14" i="256" l="1"/>
  <c r="D9" i="256"/>
  <c r="D20" i="256" l="1"/>
  <c r="D18" i="256" l="1"/>
  <c r="F1" i="2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00000000-0006-0000-0900-000001000000}">
      <text>
        <r>
          <rPr>
            <sz val="9"/>
            <color indexed="81"/>
            <rFont val="MS P ゴシック"/>
            <family val="3"/>
            <charset val="128"/>
          </rPr>
          <t>内部モデル手法の適用範囲（承認申請の対象）を「○」としてください。</t>
        </r>
      </text>
    </comment>
    <comment ref="D4" authorId="0" shapeId="0" xr:uid="{00000000-0006-0000-0900-000002000000}">
      <text>
        <r>
          <rPr>
            <sz val="9"/>
            <color indexed="81"/>
            <rFont val="MS P ゴシック"/>
            <family val="3"/>
            <charset val="128"/>
          </rPr>
          <t>連結ソルベンシー・マージン比率を報告する報告会社は、連結の範囲内のすべての（自然災害リスクを引受ける）会社を対象とすること。単体ソルベンシー・マージン比率のみを報告する報告会社は、報告会社のみを対象とすること。
適用範囲（C列）、地域（E列）、ペリル（F列）、保険種目（G列）、ガバナンス等情報（L列以降）が全て同一となる場合は、（子）会社をまとめて頂いて差し支えありません。</t>
        </r>
      </text>
    </comment>
    <comment ref="E4" authorId="0" shapeId="0" xr:uid="{00000000-0006-0000-0900-000003000000}">
      <text>
        <r>
          <rPr>
            <sz val="9"/>
            <color indexed="81"/>
            <rFont val="MS P ゴシック"/>
            <family val="3"/>
            <charset val="128"/>
          </rPr>
          <t>金額が僅少な場合は、「その他」等にまとめて頂いて差し支えありません。</t>
        </r>
      </text>
    </comment>
    <comment ref="F4" authorId="0" shapeId="0" xr:uid="{00000000-0006-0000-0900-000004000000}">
      <text>
        <r>
          <rPr>
            <sz val="9"/>
            <color indexed="81"/>
            <rFont val="MS P ゴシック"/>
            <family val="3"/>
            <charset val="128"/>
          </rPr>
          <t>金額が僅少な場合は、「その他」等にまとめて頂いて差し支えありません。</t>
        </r>
      </text>
    </comment>
    <comment ref="G4" authorId="0" shapeId="0" xr:uid="{00000000-0006-0000-0900-000005000000}">
      <text>
        <r>
          <rPr>
            <sz val="9"/>
            <color indexed="81"/>
            <rFont val="MS P ゴシック"/>
            <family val="3"/>
            <charset val="128"/>
          </rPr>
          <t>金額が僅少な場合は、「その他」等にまとめて頂いて差し支えありません。</t>
        </r>
      </text>
    </comment>
    <comment ref="H4" authorId="0" shapeId="0" xr:uid="{00000000-0006-0000-0900-000007000000}">
      <text>
        <r>
          <rPr>
            <sz val="9"/>
            <color indexed="81"/>
            <rFont val="MS P ゴシック"/>
            <family val="3"/>
            <charset val="128"/>
          </rPr>
          <t xml:space="preserve">※報告会社が連結ソルベンシー・マージン比率を報告しない場合は入力不要
報告会社を頂点とする連結において、重要性が高いリスクを定義している場合に、重要性が高いものを「○」としてください。
</t>
        </r>
      </text>
    </comment>
    <comment ref="I4" authorId="0" shapeId="0" xr:uid="{00000000-0006-0000-0900-000008000000}">
      <text>
        <r>
          <rPr>
            <sz val="9"/>
            <color indexed="81"/>
            <rFont val="MS P ゴシック"/>
            <family val="3"/>
            <charset val="128"/>
          </rPr>
          <t xml:space="preserve">※報告会社が連結ソルベンシー・マージン比率を報告しない場合は入力不要
報告会社を頂点とする連結において、当該地域・ペリル・保険種目のリスク量を入力してください。
連結ベースの当該地域・ぺリル・保険種目の重要性を把握することが目的です。
</t>
        </r>
      </text>
    </comment>
    <comment ref="K4" authorId="0" shapeId="0" xr:uid="{00000000-0006-0000-0900-000006000000}">
      <text>
        <r>
          <rPr>
            <sz val="9"/>
            <color indexed="81"/>
            <rFont val="MS P ゴシック"/>
            <family val="3"/>
            <charset val="128"/>
          </rPr>
          <t xml:space="preserve">※報告会社が単体ソルベンシー・マージン比率を報告しない場合は入力不要
報告会社単体において、重要性が高いリスクを定義している場合は、重要性が高いものを「○」としてください。D列が子会社の場合は、「-」としてください。
</t>
        </r>
      </text>
    </comment>
    <comment ref="L4" authorId="0" shapeId="0" xr:uid="{00000000-0006-0000-0900-000009000000}">
      <text>
        <r>
          <rPr>
            <sz val="9"/>
            <color indexed="81"/>
            <rFont val="MS P ゴシック"/>
            <family val="3"/>
            <charset val="128"/>
          </rPr>
          <t>会社名及び部門等（計測部門、検証部門も同様）</t>
        </r>
      </text>
    </comment>
    <comment ref="N4" authorId="0" shapeId="0" xr:uid="{00000000-0006-0000-0900-00000A000000}">
      <text>
        <r>
          <rPr>
            <sz val="9"/>
            <color indexed="81"/>
            <rFont val="MS P ゴシック"/>
            <family val="3"/>
            <charset val="128"/>
          </rPr>
          <t>複層的な検証体制としている場合は、列を追加してヘッダーを適宜修正の上、ご記入ください。</t>
        </r>
      </text>
    </comment>
    <comment ref="O4" authorId="0" shapeId="0" xr:uid="{00000000-0006-0000-0900-00000B000000}">
      <text>
        <r>
          <rPr>
            <sz val="9"/>
            <color indexed="81"/>
            <rFont val="MS P ゴシック"/>
            <family val="3"/>
            <charset val="128"/>
          </rPr>
          <t>自社開発モデルの場合は「自社モデル」、外部ベンダーモデル場合はその名称を入力してください。
モデルを使用しない評価の場合は、その旨を記載してください。さらに、C列が「〇」のときは、その評価方法が分かる根拠資料を提出し、その資料番号・名称（および資料中の該当のセクション・ページ・行番号等）を記載してください。</t>
        </r>
      </text>
    </comment>
    <comment ref="P4" authorId="0" shapeId="0" xr:uid="{00000000-0006-0000-0900-00000C000000}">
      <text>
        <r>
          <rPr>
            <sz val="9"/>
            <color indexed="81"/>
            <rFont val="MS P ゴシック"/>
            <family val="3"/>
            <charset val="128"/>
          </rPr>
          <t>当該（子）会社・地域・ぺリル・保険種目の検証結果が含まれるレポート名を記載してください。複数にまたがる場合はすべて記載してください。</t>
        </r>
      </text>
    </comment>
    <comment ref="Q4" authorId="0" shapeId="0" xr:uid="{00000000-0006-0000-0900-00000D000000}">
      <text>
        <r>
          <rPr>
            <sz val="9"/>
            <color indexed="81"/>
            <rFont val="MS P ゴシック"/>
            <family val="3"/>
            <charset val="128"/>
          </rPr>
          <t>グループ内のモデルと整合していない場合や、グループで定めるガバナンスと異なる管理としている場合に記入してください。
（例）
・グループ内子会社の当該地域・ぺリル・保険種目は通常自社開発モデルを使用しているが、当該子会社は外部ベンダー・・・のモデルを使用している。
・資料「・・・」において、妥当性検証は、・・・が実施することとしているが、当該子会社では・・・が実施している。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4" authorId="0" shapeId="0" xr:uid="{00000000-0006-0000-0A00-000001000000}">
      <text>
        <r>
          <rPr>
            <sz val="9"/>
            <color indexed="81"/>
            <rFont val="MS P ゴシック"/>
            <family val="3"/>
            <charset val="128"/>
          </rPr>
          <t>「回答」に記載した課題（データのみなし、モデルの簡素化等）への対応の必要性、必要な場合の対応策、必要でない場合の理由等を記載してください。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 authorId="0" shapeId="0" xr:uid="{00000000-0006-0000-0B00-000001000000}">
      <text>
        <r>
          <rPr>
            <sz val="9"/>
            <color indexed="81"/>
            <rFont val="MS P ゴシック"/>
            <family val="3"/>
            <charset val="128"/>
          </rPr>
          <t>「回答」に記載した課題（データのみなし、モデルの簡素化等）への対応の必要性、必要な場合の対応策、必要でない場合の理由等を記載してください。</t>
        </r>
      </text>
    </comment>
  </commentList>
</comments>
</file>

<file path=xl/sharedStrings.xml><?xml version="1.0" encoding="utf-8"?>
<sst xmlns="http://schemas.openxmlformats.org/spreadsheetml/2006/main" count="745" uniqueCount="460">
  <si>
    <t>#</t>
  </si>
  <si>
    <t>○（遵守）</t>
    <rPh sb="2" eb="4">
      <t>ジュンシュ</t>
    </rPh>
    <phoneticPr fontId="17"/>
  </si>
  <si>
    <t>△（一部未遵守）</t>
    <rPh sb="2" eb="4">
      <t>イチブ</t>
    </rPh>
    <rPh sb="4" eb="5">
      <t>ミ</t>
    </rPh>
    <rPh sb="5" eb="7">
      <t>ジュンシュ</t>
    </rPh>
    <phoneticPr fontId="17"/>
  </si>
  <si>
    <t>×（未遵守）</t>
    <rPh sb="2" eb="3">
      <t>ミ</t>
    </rPh>
    <rPh sb="3" eb="5">
      <t>ジュンシュ</t>
    </rPh>
    <phoneticPr fontId="17"/>
  </si>
  <si>
    <t>-</t>
  </si>
  <si>
    <t>会社情報</t>
    <rPh sb="0" eb="2">
      <t>カイシャ</t>
    </rPh>
    <rPh sb="2" eb="4">
      <t>ジョウホウ</t>
    </rPh>
    <phoneticPr fontId="15"/>
  </si>
  <si>
    <t>報告会社の情報</t>
    <rPh sb="0" eb="2">
      <t>ホウコク</t>
    </rPh>
    <rPh sb="2" eb="4">
      <t>カイシャ</t>
    </rPh>
    <rPh sb="5" eb="7">
      <t>ジョウホウ</t>
    </rPh>
    <phoneticPr fontId="15"/>
  </si>
  <si>
    <t>提出資料一覧</t>
    <rPh sb="0" eb="6">
      <t>テイシュツシリョウイチラン</t>
    </rPh>
    <phoneticPr fontId="15"/>
  </si>
  <si>
    <t>提出資料の一覧</t>
    <rPh sb="0" eb="2">
      <t>テイシュツ</t>
    </rPh>
    <rPh sb="2" eb="4">
      <t>シリョウ</t>
    </rPh>
    <rPh sb="5" eb="7">
      <t>イチラン</t>
    </rPh>
    <phoneticPr fontId="15"/>
  </si>
  <si>
    <t>内部モデル手法の適用時期・範囲に関する情報</t>
    <rPh sb="0" eb="2">
      <t>ナイブ</t>
    </rPh>
    <rPh sb="5" eb="7">
      <t>シュホウ</t>
    </rPh>
    <rPh sb="8" eb="10">
      <t>テキヨウ</t>
    </rPh>
    <rPh sb="10" eb="12">
      <t>ジキ</t>
    </rPh>
    <rPh sb="13" eb="15">
      <t>ハンイ</t>
    </rPh>
    <rPh sb="16" eb="17">
      <t>カン</t>
    </rPh>
    <rPh sb="19" eb="21">
      <t>ジョウホウ</t>
    </rPh>
    <phoneticPr fontId="17"/>
  </si>
  <si>
    <t>1. 統計的品質基準</t>
    <rPh sb="3" eb="6">
      <t>トウケイテキ</t>
    </rPh>
    <rPh sb="6" eb="8">
      <t>ヒンシツ</t>
    </rPh>
    <rPh sb="8" eb="10">
      <t>キジュン</t>
    </rPh>
    <phoneticPr fontId="15"/>
  </si>
  <si>
    <t>「1. 統計的品質基準」に関する自己評価</t>
    <phoneticPr fontId="17"/>
  </si>
  <si>
    <t>2. 較正基準</t>
    <rPh sb="3" eb="5">
      <t>コウセイ</t>
    </rPh>
    <rPh sb="5" eb="7">
      <t>キジュン</t>
    </rPh>
    <phoneticPr fontId="15"/>
  </si>
  <si>
    <t>「2. 較正基準」に関する自己評価</t>
    <phoneticPr fontId="17"/>
  </si>
  <si>
    <t>4. 検証基準</t>
    <rPh sb="3" eb="5">
      <t>ケンショウ</t>
    </rPh>
    <rPh sb="5" eb="7">
      <t>キジュン</t>
    </rPh>
    <phoneticPr fontId="15"/>
  </si>
  <si>
    <t>「4. 検証基準」に関する自己評価</t>
    <phoneticPr fontId="17"/>
  </si>
  <si>
    <t>5. 文書化基準</t>
    <rPh sb="3" eb="6">
      <t>ブンショカ</t>
    </rPh>
    <rPh sb="6" eb="8">
      <t>キジュン</t>
    </rPh>
    <phoneticPr fontId="15"/>
  </si>
  <si>
    <t>「5. 文書化基準」に関する自己評価</t>
  </si>
  <si>
    <t>モデル概要</t>
    <rPh sb="3" eb="5">
      <t>ガイヨウ</t>
    </rPh>
    <phoneticPr fontId="17"/>
  </si>
  <si>
    <t>モデル概要に関する質問票</t>
    <rPh sb="3" eb="5">
      <t>ガイヨウ</t>
    </rPh>
    <rPh sb="6" eb="7">
      <t>カン</t>
    </rPh>
    <rPh sb="9" eb="11">
      <t>シツモン</t>
    </rPh>
    <rPh sb="11" eb="12">
      <t>ヒョウ</t>
    </rPh>
    <phoneticPr fontId="17"/>
  </si>
  <si>
    <t>モデル概要2</t>
    <rPh sb="3" eb="5">
      <t>ガイヨウ</t>
    </rPh>
    <phoneticPr fontId="17"/>
  </si>
  <si>
    <t>モデル概要に関する質問票2</t>
    <rPh sb="3" eb="5">
      <t>ガイヨウ</t>
    </rPh>
    <rPh sb="6" eb="7">
      <t>カン</t>
    </rPh>
    <rPh sb="9" eb="11">
      <t>シツモン</t>
    </rPh>
    <rPh sb="11" eb="12">
      <t>ヒョウ</t>
    </rPh>
    <phoneticPr fontId="17"/>
  </si>
  <si>
    <t>特記事項</t>
    <rPh sb="0" eb="2">
      <t>トッキ</t>
    </rPh>
    <rPh sb="2" eb="4">
      <t>ジコウ</t>
    </rPh>
    <phoneticPr fontId="17"/>
  </si>
  <si>
    <t>特記事項に関する質問票</t>
    <rPh sb="0" eb="2">
      <t>トッキ</t>
    </rPh>
    <rPh sb="2" eb="4">
      <t>ジコウ</t>
    </rPh>
    <rPh sb="5" eb="6">
      <t>カン</t>
    </rPh>
    <rPh sb="8" eb="11">
      <t>シツモンヒョウ</t>
    </rPh>
    <phoneticPr fontId="17"/>
  </si>
  <si>
    <t>自己評価記載上の注意事項</t>
    <rPh sb="0" eb="2">
      <t>ジコ</t>
    </rPh>
    <rPh sb="2" eb="4">
      <t>ヒョウカ</t>
    </rPh>
    <rPh sb="4" eb="6">
      <t>キサイ</t>
    </rPh>
    <rPh sb="6" eb="7">
      <t>ジョウ</t>
    </rPh>
    <rPh sb="8" eb="10">
      <t>チュウイ</t>
    </rPh>
    <rPh sb="10" eb="12">
      <t>ジコウ</t>
    </rPh>
    <phoneticPr fontId="17"/>
  </si>
  <si>
    <t>項目</t>
    <rPh sb="0" eb="2">
      <t>コウモク</t>
    </rPh>
    <phoneticPr fontId="17"/>
  </si>
  <si>
    <t>注意事項</t>
    <rPh sb="0" eb="2">
      <t>チュウイ</t>
    </rPh>
    <rPh sb="2" eb="4">
      <t>ジコウ</t>
    </rPh>
    <phoneticPr fontId="17"/>
  </si>
  <si>
    <t>「適合状況の自己評価結果」</t>
    <phoneticPr fontId="17"/>
  </si>
  <si>
    <t>〇承認の基準への適合状況の自己評価結果を３段階で入力してください。</t>
    <phoneticPr fontId="17"/>
  </si>
  <si>
    <t>「適合状況の自己評価詳細」</t>
    <phoneticPr fontId="17"/>
  </si>
  <si>
    <t>〇「適合状況の自己評価結果」の理由等が理解できる程度に十分かつ具体的な説明を記載してください。</t>
    <phoneticPr fontId="17"/>
  </si>
  <si>
    <t>〇根拠資料と関連する自己評価の記載は明確に紐づけてください。</t>
    <rPh sb="1" eb="3">
      <t>コンキョ</t>
    </rPh>
    <phoneticPr fontId="17"/>
  </si>
  <si>
    <t>〇複数の要求事項がある承認の基準に対しては、どの要求事項に対応するものかわかるように記載いただくと共に、要求事項全てに網羅的にご回答ください。</t>
    <phoneticPr fontId="17"/>
  </si>
  <si>
    <t>「根拠資料への参照」</t>
    <rPh sb="1" eb="3">
      <t>コンキョ</t>
    </rPh>
    <rPh sb="3" eb="5">
      <t>シリョウ</t>
    </rPh>
    <rPh sb="7" eb="9">
      <t>サンショウ</t>
    </rPh>
    <phoneticPr fontId="17"/>
  </si>
  <si>
    <t>〇自己評価の根拠となる資料番号・名称（および資料中の該当のセクション・ページ・行番号等）を記載してください。</t>
    <rPh sb="16" eb="18">
      <t>メイショウ</t>
    </rPh>
    <phoneticPr fontId="17"/>
  </si>
  <si>
    <t>「（一部）未遵守の場合の対応策」</t>
    <phoneticPr fontId="17"/>
  </si>
  <si>
    <t>〇「適合状況の自己評価結果」が一部未遵守または未遵守の場合に、遵守となるための予定している対応策を記載してください。</t>
    <rPh sb="15" eb="17">
      <t>イチブ</t>
    </rPh>
    <rPh sb="17" eb="18">
      <t>ミ</t>
    </rPh>
    <rPh sb="18" eb="20">
      <t>ジュンシュ</t>
    </rPh>
    <rPh sb="23" eb="24">
      <t>ミ</t>
    </rPh>
    <rPh sb="24" eb="26">
      <t>ジュンシュ</t>
    </rPh>
    <rPh sb="27" eb="29">
      <t>バアイ</t>
    </rPh>
    <rPh sb="31" eb="33">
      <t>ジュンシュ</t>
    </rPh>
    <rPh sb="39" eb="41">
      <t>ヨテイ</t>
    </rPh>
    <rPh sb="45" eb="47">
      <t>タイオウ</t>
    </rPh>
    <rPh sb="47" eb="48">
      <t>サク</t>
    </rPh>
    <rPh sb="49" eb="51">
      <t>キサイ</t>
    </rPh>
    <phoneticPr fontId="17"/>
  </si>
  <si>
    <t>「対応完了予定時期と進捗状況」</t>
    <phoneticPr fontId="17"/>
  </si>
  <si>
    <t>〇「（一部）未遵守の場合の対応策」の完了予定時期、および進捗状況（予定どおりか遅延ありか、着手済みか未着手か等）を記載してください。</t>
    <rPh sb="18" eb="20">
      <t>カンリョウ</t>
    </rPh>
    <rPh sb="20" eb="22">
      <t>ヨテイ</t>
    </rPh>
    <rPh sb="22" eb="24">
      <t>ジキ</t>
    </rPh>
    <rPh sb="28" eb="30">
      <t>シンチョク</t>
    </rPh>
    <rPh sb="30" eb="32">
      <t>ジョウキョウ</t>
    </rPh>
    <rPh sb="33" eb="35">
      <t>ヨテイ</t>
    </rPh>
    <rPh sb="39" eb="41">
      <t>チエン</t>
    </rPh>
    <rPh sb="45" eb="47">
      <t>チャクシュ</t>
    </rPh>
    <rPh sb="47" eb="48">
      <t>ズ</t>
    </rPh>
    <rPh sb="50" eb="53">
      <t>ミチャクシュ</t>
    </rPh>
    <rPh sb="54" eb="55">
      <t>ナド</t>
    </rPh>
    <rPh sb="57" eb="59">
      <t>キサイ</t>
    </rPh>
    <phoneticPr fontId="17"/>
  </si>
  <si>
    <r>
      <rPr>
        <b/>
        <sz val="11"/>
        <color theme="1"/>
        <rFont val="ＭＳ Ｐゴシック"/>
        <family val="3"/>
        <charset val="128"/>
      </rPr>
      <t>会社情報</t>
    </r>
    <rPh sb="0" eb="2">
      <t>カイシャ</t>
    </rPh>
    <rPh sb="2" eb="4">
      <t>ジョウホウ</t>
    </rPh>
    <phoneticPr fontId="16"/>
  </si>
  <si>
    <r>
      <rPr>
        <sz val="10"/>
        <color theme="1"/>
        <rFont val="ＭＳ Ｐゴシック"/>
        <family val="3"/>
        <charset val="128"/>
      </rPr>
      <t>会社情報</t>
    </r>
    <rPh sb="0" eb="2">
      <t>カイシャ</t>
    </rPh>
    <rPh sb="2" eb="4">
      <t>ジョウホウ</t>
    </rPh>
    <phoneticPr fontId="16"/>
  </si>
  <si>
    <r>
      <rPr>
        <sz val="10"/>
        <color theme="1"/>
        <rFont val="ＭＳ Ｐゴシック"/>
        <family val="3"/>
        <charset val="128"/>
      </rPr>
      <t>会社名</t>
    </r>
    <rPh sb="0" eb="2">
      <t>カイシャ</t>
    </rPh>
    <rPh sb="2" eb="3">
      <t>メイ</t>
    </rPh>
    <phoneticPr fontId="16"/>
  </si>
  <si>
    <r>
      <rPr>
        <sz val="10"/>
        <color theme="1"/>
        <rFont val="ＭＳ Ｐゴシック"/>
        <family val="3"/>
        <charset val="128"/>
      </rPr>
      <t>提出日</t>
    </r>
    <rPh sb="0" eb="2">
      <t>テイシュツ</t>
    </rPh>
    <rPh sb="2" eb="3">
      <t>ビ</t>
    </rPh>
    <phoneticPr fontId="13"/>
  </si>
  <si>
    <r>
      <rPr>
        <sz val="10"/>
        <color theme="1"/>
        <rFont val="ＭＳ Ｐゴシック"/>
        <family val="3"/>
        <charset val="128"/>
      </rPr>
      <t>通貨（</t>
    </r>
    <r>
      <rPr>
        <sz val="10"/>
        <color theme="1"/>
        <rFont val="Arial"/>
        <family val="2"/>
      </rPr>
      <t>JPY</t>
    </r>
    <r>
      <rPr>
        <sz val="10"/>
        <color theme="1"/>
        <rFont val="ＭＳ Ｐゴシック"/>
        <family val="3"/>
        <charset val="128"/>
      </rPr>
      <t>で固定）</t>
    </r>
    <rPh sb="0" eb="2">
      <t>ツウカ</t>
    </rPh>
    <rPh sb="7" eb="9">
      <t>コテイ</t>
    </rPh>
    <phoneticPr fontId="13"/>
  </si>
  <si>
    <t>JPY</t>
  </si>
  <si>
    <r>
      <rPr>
        <sz val="10"/>
        <color theme="1"/>
        <rFont val="ＭＳ Ｐゴシック"/>
        <family val="3"/>
        <charset val="128"/>
      </rPr>
      <t>単位（</t>
    </r>
    <r>
      <rPr>
        <sz val="10"/>
        <color theme="1"/>
        <rFont val="Arial"/>
        <family val="2"/>
      </rPr>
      <t>1,000,000</t>
    </r>
    <r>
      <rPr>
        <sz val="10"/>
        <color theme="1"/>
        <rFont val="ＭＳ Ｐゴシック"/>
        <family val="3"/>
        <charset val="128"/>
      </rPr>
      <t>で固定）</t>
    </r>
    <rPh sb="0" eb="2">
      <t>タンイ</t>
    </rPh>
    <rPh sb="13" eb="15">
      <t>コテイ</t>
    </rPh>
    <phoneticPr fontId="13"/>
  </si>
  <si>
    <r>
      <rPr>
        <sz val="10"/>
        <color theme="1"/>
        <rFont val="ＭＳ Ｐゴシック"/>
        <family val="3"/>
        <charset val="128"/>
      </rPr>
      <t>担当者名</t>
    </r>
    <r>
      <rPr>
        <sz val="10"/>
        <color theme="1"/>
        <rFont val="Arial"/>
        <family val="2"/>
      </rPr>
      <t>1</t>
    </r>
    <rPh sb="0" eb="2">
      <t>タントウ</t>
    </rPh>
    <rPh sb="2" eb="3">
      <t>シャ</t>
    </rPh>
    <rPh sb="3" eb="4">
      <t>メイ</t>
    </rPh>
    <phoneticPr fontId="13"/>
  </si>
  <si>
    <t>-</t>
    <phoneticPr fontId="17"/>
  </si>
  <si>
    <r>
      <rPr>
        <sz val="10"/>
        <color theme="1"/>
        <rFont val="ＭＳ Ｐゴシック"/>
        <family val="3"/>
        <charset val="128"/>
      </rPr>
      <t>担当者名</t>
    </r>
    <r>
      <rPr>
        <sz val="10"/>
        <color theme="1"/>
        <rFont val="Arial"/>
        <family val="2"/>
      </rPr>
      <t>2</t>
    </r>
    <rPh sb="0" eb="3">
      <t>タントウシャ</t>
    </rPh>
    <rPh sb="3" eb="4">
      <t>メイ</t>
    </rPh>
    <phoneticPr fontId="17"/>
  </si>
  <si>
    <r>
      <rPr>
        <sz val="10"/>
        <color theme="1"/>
        <rFont val="ＭＳ Ｐゴシック"/>
        <family val="3"/>
        <charset val="128"/>
      </rPr>
      <t>連絡先電話番号</t>
    </r>
    <r>
      <rPr>
        <sz val="10"/>
        <color theme="1"/>
        <rFont val="Arial"/>
        <family val="2"/>
      </rPr>
      <t>1</t>
    </r>
    <rPh sb="0" eb="3">
      <t>レンラクサキ</t>
    </rPh>
    <rPh sb="3" eb="5">
      <t>デンワ</t>
    </rPh>
    <rPh sb="5" eb="7">
      <t>バンゴウ</t>
    </rPh>
    <phoneticPr fontId="13"/>
  </si>
  <si>
    <r>
      <rPr>
        <sz val="10"/>
        <color theme="1"/>
        <rFont val="ＭＳ Ｐゴシック"/>
        <family val="3"/>
        <charset val="128"/>
      </rPr>
      <t>連絡先電話番号</t>
    </r>
    <r>
      <rPr>
        <sz val="10"/>
        <color theme="1"/>
        <rFont val="Arial"/>
        <family val="2"/>
      </rPr>
      <t>2</t>
    </r>
    <rPh sb="0" eb="3">
      <t>レンラクサキ</t>
    </rPh>
    <rPh sb="3" eb="5">
      <t>デンワ</t>
    </rPh>
    <rPh sb="5" eb="7">
      <t>バンゴウ</t>
    </rPh>
    <phoneticPr fontId="13"/>
  </si>
  <si>
    <r>
      <rPr>
        <sz val="10"/>
        <color theme="1"/>
        <rFont val="ＭＳ Ｐゴシック"/>
        <family val="3"/>
        <charset val="128"/>
      </rPr>
      <t>連絡先メールアドレス</t>
    </r>
    <r>
      <rPr>
        <sz val="10"/>
        <color theme="1"/>
        <rFont val="Arial"/>
        <family val="2"/>
      </rPr>
      <t>1</t>
    </r>
    <rPh sb="0" eb="3">
      <t>レンラクサキ</t>
    </rPh>
    <phoneticPr fontId="13"/>
  </si>
  <si>
    <r>
      <rPr>
        <sz val="10"/>
        <color theme="1"/>
        <rFont val="ＭＳ Ｐゴシック"/>
        <family val="3"/>
        <charset val="128"/>
      </rPr>
      <t>連絡先メールアドレス</t>
    </r>
    <r>
      <rPr>
        <sz val="10"/>
        <color theme="1"/>
        <rFont val="Arial"/>
        <family val="2"/>
      </rPr>
      <t>2</t>
    </r>
    <rPh sb="0" eb="3">
      <t>レンラクサキ</t>
    </rPh>
    <phoneticPr fontId="13"/>
  </si>
  <si>
    <t>提出資料一覧</t>
    <rPh sb="0" eb="2">
      <t>テイシュツ</t>
    </rPh>
    <rPh sb="2" eb="4">
      <t>シリョウ</t>
    </rPh>
    <rPh sb="4" eb="6">
      <t>イチラン</t>
    </rPh>
    <phoneticPr fontId="17"/>
  </si>
  <si>
    <t>資料番号</t>
    <rPh sb="0" eb="2">
      <t>シリョウ</t>
    </rPh>
    <rPh sb="2" eb="4">
      <t>バンゴウ</t>
    </rPh>
    <phoneticPr fontId="17"/>
  </si>
  <si>
    <t>資料名</t>
    <rPh sb="0" eb="2">
      <t>シリョウ</t>
    </rPh>
    <rPh sb="2" eb="3">
      <t>メイ</t>
    </rPh>
    <phoneticPr fontId="17"/>
  </si>
  <si>
    <t>部分内部モデル手法を適用する</t>
    <rPh sb="0" eb="2">
      <t>ブブン</t>
    </rPh>
    <rPh sb="2" eb="4">
      <t>ナイブ</t>
    </rPh>
    <rPh sb="7" eb="9">
      <t>シュホウ</t>
    </rPh>
    <rPh sb="10" eb="12">
      <t>テキヨウ</t>
    </rPh>
    <phoneticPr fontId="17"/>
  </si>
  <si>
    <t>部分内部モデル手法を適用しない</t>
    <rPh sb="0" eb="4">
      <t>ブブンナイブ</t>
    </rPh>
    <rPh sb="7" eb="9">
      <t>シュホウ</t>
    </rPh>
    <rPh sb="10" eb="12">
      <t>テキヨウ</t>
    </rPh>
    <phoneticPr fontId="17"/>
  </si>
  <si>
    <t>項番</t>
    <rPh sb="0" eb="1">
      <t>コウ</t>
    </rPh>
    <phoneticPr fontId="17"/>
  </si>
  <si>
    <t>回答例</t>
    <rPh sb="0" eb="2">
      <t>カイトウ</t>
    </rPh>
    <rPh sb="2" eb="3">
      <t>レイ</t>
    </rPh>
    <phoneticPr fontId="17"/>
  </si>
  <si>
    <t>回答</t>
    <rPh sb="0" eb="2">
      <t>カイトウ</t>
    </rPh>
    <phoneticPr fontId="17"/>
  </si>
  <si>
    <t>内部モデル手法を適用する範囲（リスク分類、事業単位又は資産負債区分等）</t>
    <rPh sb="12" eb="14">
      <t>ハンイ</t>
    </rPh>
    <phoneticPr fontId="17"/>
  </si>
  <si>
    <t>2026年3月末</t>
    <rPh sb="4" eb="5">
      <t>ネン</t>
    </rPh>
    <rPh sb="6" eb="7">
      <t>ガツ</t>
    </rPh>
    <rPh sb="7" eb="8">
      <t>マツ</t>
    </rPh>
    <phoneticPr fontId="17"/>
  </si>
  <si>
    <t>連結ベースの計算における部分内部モデル手法の適用</t>
    <rPh sb="0" eb="2">
      <t>レンケツ</t>
    </rPh>
    <rPh sb="6" eb="8">
      <t>ケイサン</t>
    </rPh>
    <rPh sb="12" eb="14">
      <t>ブブン</t>
    </rPh>
    <rPh sb="14" eb="16">
      <t>ナイブ</t>
    </rPh>
    <rPh sb="19" eb="21">
      <t>シュホウ</t>
    </rPh>
    <rPh sb="22" eb="24">
      <t>テキヨウ</t>
    </rPh>
    <phoneticPr fontId="17"/>
  </si>
  <si>
    <t>単体ベースの計算における部分内部モデル手法の適用</t>
    <rPh sb="0" eb="2">
      <t>タンタイ</t>
    </rPh>
    <rPh sb="6" eb="8">
      <t>ケイサン</t>
    </rPh>
    <rPh sb="12" eb="14">
      <t>ブブン</t>
    </rPh>
    <rPh sb="14" eb="16">
      <t>ナイブ</t>
    </rPh>
    <rPh sb="19" eb="21">
      <t>シュホウ</t>
    </rPh>
    <rPh sb="22" eb="24">
      <t>テキヨウ</t>
    </rPh>
    <phoneticPr fontId="17"/>
  </si>
  <si>
    <t>連結ベースの計算において部分内部モデル手法を適用する場合、部分内部モデル手法を適用しない範囲（リスク分類、事業単位又は資産負債区分等）</t>
    <rPh sb="0" eb="2">
      <t>レンケツ</t>
    </rPh>
    <rPh sb="6" eb="8">
      <t>ケイサン</t>
    </rPh>
    <rPh sb="26" eb="28">
      <t>バアイ</t>
    </rPh>
    <rPh sb="44" eb="46">
      <t>ハンイ</t>
    </rPh>
    <rPh sb="65" eb="66">
      <t>ナド</t>
    </rPh>
    <phoneticPr fontId="17"/>
  </si>
  <si>
    <t>連結の範囲において自然災害リスクを保有するすべての保険会社の
・火災保険の雪災に係る自然災害リスク
・火災保険以外（自動車、傷害、○○等）の自然災害リスク（地震、風水災、洪水、雪災）</t>
    <rPh sb="32" eb="34">
      <t>カサイ</t>
    </rPh>
    <rPh sb="34" eb="36">
      <t>ホケン</t>
    </rPh>
    <rPh sb="40" eb="41">
      <t>カカ</t>
    </rPh>
    <rPh sb="51" eb="53">
      <t>カサイ</t>
    </rPh>
    <rPh sb="53" eb="55">
      <t>ホケン</t>
    </rPh>
    <rPh sb="55" eb="57">
      <t>イガイ</t>
    </rPh>
    <rPh sb="58" eb="61">
      <t>ジドウシャ</t>
    </rPh>
    <rPh sb="62" eb="64">
      <t>ショウガイ</t>
    </rPh>
    <rPh sb="67" eb="68">
      <t>ナド</t>
    </rPh>
    <rPh sb="70" eb="72">
      <t>シゼン</t>
    </rPh>
    <rPh sb="72" eb="74">
      <t>サイガイ</t>
    </rPh>
    <rPh sb="88" eb="89">
      <t>ユキ</t>
    </rPh>
    <rPh sb="89" eb="90">
      <t>サイ</t>
    </rPh>
    <phoneticPr fontId="17"/>
  </si>
  <si>
    <t>単体ベースの計算において部分内部モデル手法を適用する場合、部分内部モデル手法を適用しない範囲（リスク分類、事業単位又は資産負債区分等）</t>
    <rPh sb="0" eb="2">
      <t>タンタイ</t>
    </rPh>
    <rPh sb="6" eb="8">
      <t>ケイサン</t>
    </rPh>
    <rPh sb="26" eb="28">
      <t>バアイ</t>
    </rPh>
    <rPh sb="44" eb="46">
      <t>ハンイ</t>
    </rPh>
    <rPh sb="65" eb="66">
      <t>ナド</t>
    </rPh>
    <phoneticPr fontId="17"/>
  </si>
  <si>
    <t>火災保険の雪災に係る自然災害リスク、自動車保険の自然災害リスク（地震、風水災、洪水、雪災）</t>
    <rPh sb="0" eb="2">
      <t>カサイ</t>
    </rPh>
    <rPh sb="2" eb="4">
      <t>ホケン</t>
    </rPh>
    <rPh sb="8" eb="9">
      <t>カカ</t>
    </rPh>
    <rPh sb="21" eb="23">
      <t>ホケン</t>
    </rPh>
    <phoneticPr fontId="17"/>
  </si>
  <si>
    <t>部分内部モデル手法を適用する範囲を変更する予定の有無、及び有る場合の部分内部モデル手法を変更する日及び変更する範囲</t>
    <rPh sb="24" eb="26">
      <t>ウム</t>
    </rPh>
    <rPh sb="27" eb="28">
      <t>オヨ</t>
    </rPh>
    <rPh sb="29" eb="30">
      <t>ア</t>
    </rPh>
    <rPh sb="34" eb="36">
      <t>ブブン</t>
    </rPh>
    <rPh sb="49" eb="50">
      <t>オヨ</t>
    </rPh>
    <phoneticPr fontId="17"/>
  </si>
  <si>
    <t>基準1: 統計的品質基準</t>
    <rPh sb="0" eb="2">
      <t>キジュン</t>
    </rPh>
    <rPh sb="5" eb="8">
      <t>トウケイテキ</t>
    </rPh>
    <rPh sb="8" eb="10">
      <t>ヒンシツ</t>
    </rPh>
    <rPh sb="10" eb="12">
      <t>キジュン</t>
    </rPh>
    <phoneticPr fontId="17"/>
  </si>
  <si>
    <t>告示の根拠条文（条-項-号）</t>
    <rPh sb="0" eb="2">
      <t>コクジ</t>
    </rPh>
    <rPh sb="3" eb="5">
      <t>コンキョ</t>
    </rPh>
    <rPh sb="5" eb="7">
      <t>ジョウブン</t>
    </rPh>
    <rPh sb="8" eb="9">
      <t>ジョウ</t>
    </rPh>
    <rPh sb="10" eb="11">
      <t>コウ</t>
    </rPh>
    <rPh sb="12" eb="13">
      <t>ゴウ</t>
    </rPh>
    <phoneticPr fontId="17"/>
  </si>
  <si>
    <t>関連Q&amp;A</t>
    <rPh sb="0" eb="2">
      <t>カンレン</t>
    </rPh>
    <phoneticPr fontId="17"/>
  </si>
  <si>
    <t>基準</t>
    <rPh sb="0" eb="2">
      <t>キジュン</t>
    </rPh>
    <phoneticPr fontId="17"/>
  </si>
  <si>
    <t>適合状況の
自己評価結果</t>
    <rPh sb="0" eb="2">
      <t>テキゴウ</t>
    </rPh>
    <rPh sb="2" eb="4">
      <t>ジョウキョウ</t>
    </rPh>
    <rPh sb="6" eb="10">
      <t>ジコヒョウカ</t>
    </rPh>
    <rPh sb="10" eb="12">
      <t>ケッカ</t>
    </rPh>
    <phoneticPr fontId="17"/>
  </si>
  <si>
    <t>適合状況の自己評価詳細</t>
    <rPh sb="0" eb="2">
      <t>テキゴウ</t>
    </rPh>
    <rPh sb="2" eb="4">
      <t>ジョウキョウ</t>
    </rPh>
    <rPh sb="5" eb="7">
      <t>ジコ</t>
    </rPh>
    <rPh sb="7" eb="9">
      <t>ヒョウカ</t>
    </rPh>
    <rPh sb="9" eb="11">
      <t>ショウサイ</t>
    </rPh>
    <phoneticPr fontId="17"/>
  </si>
  <si>
    <t>根拠資料への参照</t>
    <rPh sb="0" eb="2">
      <t>コンキョ</t>
    </rPh>
    <rPh sb="2" eb="4">
      <t>シリョウ</t>
    </rPh>
    <rPh sb="6" eb="8">
      <t>サンショウ</t>
    </rPh>
    <phoneticPr fontId="17"/>
  </si>
  <si>
    <t>（一部）未遵守の場合の対応策</t>
    <rPh sb="1" eb="3">
      <t>イチブ</t>
    </rPh>
    <rPh sb="4" eb="5">
      <t>ミ</t>
    </rPh>
    <rPh sb="5" eb="7">
      <t>ジュンシュ</t>
    </rPh>
    <rPh sb="8" eb="10">
      <t>バアイ</t>
    </rPh>
    <rPh sb="11" eb="13">
      <t>タイオウ</t>
    </rPh>
    <rPh sb="13" eb="14">
      <t>サク</t>
    </rPh>
    <phoneticPr fontId="17"/>
  </si>
  <si>
    <t>対応完了予定時期と進捗状況</t>
    <rPh sb="0" eb="2">
      <t>タイオウ</t>
    </rPh>
    <rPh sb="2" eb="4">
      <t>カンリョウ</t>
    </rPh>
    <rPh sb="4" eb="6">
      <t>ヨテイ</t>
    </rPh>
    <rPh sb="6" eb="8">
      <t>ジキ</t>
    </rPh>
    <rPh sb="9" eb="11">
      <t>シンチョク</t>
    </rPh>
    <rPh sb="11" eb="13">
      <t>ジョウキョウ</t>
    </rPh>
    <phoneticPr fontId="17"/>
  </si>
  <si>
    <t>内部モデル手法において、基礎となる定量的な計算手法が一般に用いられる市場の慣行、頑健な保険数理及び統計理論に沿っていること。ただし、内部モデル手法採用社が、保険業法施行規則第七十条第四項等の規定に基づき、損害保険会社等の責任準備金の額の計算に用いる金額等を定める件（平成十年大蔵省告示第二百三十二号）第一条の二に規定する工学的事故発生モデル又は理論分布的事故発生モデル（工学的事故発生モデル又は理論分布的事故発生モデルに係る要件として同条に規定するものを満たすものに限る。）を用いる場合については、本要件を満たすものとみなす。</t>
    <rPh sb="249" eb="250">
      <t>ホン</t>
    </rPh>
    <phoneticPr fontId="17"/>
  </si>
  <si>
    <t>内部モデル手法において、選択された計算手法がリスク及び事業の性質、規模及び複雑性に照らして適切であること。</t>
    <phoneticPr fontId="17"/>
  </si>
  <si>
    <t>内部モデル手法において、使用される計算手法が最新、かつ、信頼できる情報及び現実的な仮定に基づいていること。</t>
    <phoneticPr fontId="17"/>
  </si>
  <si>
    <t>内部モデル手法において、主要な仮定が理論的かつ経験的に妥当であること。</t>
    <rPh sb="0" eb="2">
      <t>ナイブ</t>
    </rPh>
    <rPh sb="5" eb="7">
      <t>シュホウ</t>
    </rPh>
    <rPh sb="12" eb="14">
      <t>シュヨウ</t>
    </rPh>
    <rPh sb="15" eb="17">
      <t>カテイ</t>
    </rPh>
    <rPh sb="18" eb="21">
      <t>リロンテキ</t>
    </rPh>
    <rPh sb="23" eb="26">
      <t>ケイケンテキ</t>
    </rPh>
    <rPh sb="27" eb="29">
      <t>ダトウ</t>
    </rPh>
    <phoneticPr fontId="17"/>
  </si>
  <si>
    <t>内部モデル手法において、前提条件の作成手法が適切な保険数理及び統計理論に沿っていること。この場合において、当該前提条件が最新かつ合理的なものであり、検証されていること。</t>
    <rPh sb="0" eb="2">
      <t>ナイブ</t>
    </rPh>
    <rPh sb="5" eb="7">
      <t>シュホウ</t>
    </rPh>
    <rPh sb="12" eb="14">
      <t>ゼンテイ</t>
    </rPh>
    <rPh sb="14" eb="16">
      <t>ジョウケン</t>
    </rPh>
    <rPh sb="17" eb="19">
      <t>サクセイ</t>
    </rPh>
    <rPh sb="19" eb="21">
      <t>シュホウ</t>
    </rPh>
    <rPh sb="22" eb="24">
      <t>テキセツ</t>
    </rPh>
    <rPh sb="25" eb="27">
      <t>ホケン</t>
    </rPh>
    <rPh sb="27" eb="29">
      <t>スウリ</t>
    </rPh>
    <rPh sb="29" eb="30">
      <t>オヨ</t>
    </rPh>
    <rPh sb="31" eb="33">
      <t>トウケイ</t>
    </rPh>
    <rPh sb="33" eb="35">
      <t>リロン</t>
    </rPh>
    <rPh sb="36" eb="37">
      <t>ソ</t>
    </rPh>
    <rPh sb="46" eb="48">
      <t>バアイ</t>
    </rPh>
    <rPh sb="53" eb="55">
      <t>トウガイ</t>
    </rPh>
    <rPh sb="55" eb="57">
      <t>ゼンテイ</t>
    </rPh>
    <rPh sb="57" eb="59">
      <t>ジョウケン</t>
    </rPh>
    <rPh sb="60" eb="62">
      <t>サイシン</t>
    </rPh>
    <rPh sb="64" eb="67">
      <t>ゴウリテキ</t>
    </rPh>
    <rPh sb="74" eb="76">
      <t>ケンショウ</t>
    </rPh>
    <phoneticPr fontId="17"/>
  </si>
  <si>
    <t>第167条－Q1</t>
    <phoneticPr fontId="17"/>
  </si>
  <si>
    <t xml:space="preserve">内部モデル手法を適用する範囲において、保険会社等がさらされる全ての重要で定量化可能なリスクを当該内部モデル手法の計測対象としていること。
※例えば、項番6aから6eまでに掲げる観点から適切なものとなっているか。
</t>
    <rPh sb="0" eb="2">
      <t>ナイブ</t>
    </rPh>
    <rPh sb="5" eb="7">
      <t>シュホウ</t>
    </rPh>
    <rPh sb="8" eb="10">
      <t>テキヨウ</t>
    </rPh>
    <rPh sb="12" eb="14">
      <t>ハンイ</t>
    </rPh>
    <rPh sb="19" eb="21">
      <t>ホケン</t>
    </rPh>
    <rPh sb="21" eb="24">
      <t>ガイシャナド</t>
    </rPh>
    <rPh sb="30" eb="31">
      <t>スベ</t>
    </rPh>
    <rPh sb="33" eb="35">
      <t>ジュウヨウ</t>
    </rPh>
    <rPh sb="36" eb="39">
      <t>テイリョウカ</t>
    </rPh>
    <rPh sb="39" eb="41">
      <t>カノウ</t>
    </rPh>
    <rPh sb="46" eb="48">
      <t>トウガイ</t>
    </rPh>
    <rPh sb="48" eb="50">
      <t>ナイブ</t>
    </rPh>
    <rPh sb="53" eb="55">
      <t>シュホウ</t>
    </rPh>
    <rPh sb="56" eb="58">
      <t>ケイソク</t>
    </rPh>
    <rPh sb="58" eb="60">
      <t>タイショウ</t>
    </rPh>
    <rPh sb="71" eb="72">
      <t>タト</t>
    </rPh>
    <rPh sb="75" eb="77">
      <t>コウバン</t>
    </rPh>
    <rPh sb="86" eb="87">
      <t>カカ</t>
    </rPh>
    <rPh sb="89" eb="91">
      <t>カンテン</t>
    </rPh>
    <rPh sb="93" eb="95">
      <t>テキセツ</t>
    </rPh>
    <phoneticPr fontId="6"/>
  </si>
  <si>
    <t>6a</t>
    <phoneticPr fontId="17"/>
  </si>
  <si>
    <t>計測対象とするリスクに係るリスク事象のリスト（例：巨大自然災害リスクに係る地域・ペリルのリスト）を作成しているか。</t>
    <phoneticPr fontId="17"/>
  </si>
  <si>
    <t>6b</t>
    <phoneticPr fontId="17"/>
  </si>
  <si>
    <t xml:space="preserve">当該リストは、リスク事象の重要性に関する評価等に基づいて、重要なリスクを特定するものとなっているか。
</t>
    <phoneticPr fontId="17"/>
  </si>
  <si>
    <t>6c</t>
    <phoneticPr fontId="17"/>
  </si>
  <si>
    <t xml:space="preserve">計測対象としないリスク事象を特定し、計測対象としないことの正当性や影響度を評価しているか。
</t>
    <phoneticPr fontId="17"/>
  </si>
  <si>
    <t>6d</t>
    <phoneticPr fontId="17"/>
  </si>
  <si>
    <t xml:space="preserve">内部モデル手法の有効性を維持するため、当該リストを状況変化に応じて反復的にレビューするプロセスを有しているか。
</t>
    <phoneticPr fontId="17"/>
  </si>
  <si>
    <t>6e</t>
    <phoneticPr fontId="17"/>
  </si>
  <si>
    <t>第167条－Q1</t>
  </si>
  <si>
    <t>標準的手法において計測対象となるリスク事象を計測対象としているか。計測対象としていない場合、その正当性を評価しているか。</t>
    <phoneticPr fontId="17"/>
  </si>
  <si>
    <t>内部モデル手法の利用において、項番7a及び7bに定める要件を確保するためのデータ管理方針を適切に整備していること。</t>
    <rPh sb="15" eb="17">
      <t>コウバン</t>
    </rPh>
    <rPh sb="19" eb="20">
      <t>オヨ</t>
    </rPh>
    <phoneticPr fontId="17"/>
  </si>
  <si>
    <t>7a</t>
    <phoneticPr fontId="17"/>
  </si>
  <si>
    <t>第167条－Q2,第12条－Q2</t>
    <phoneticPr fontId="17"/>
  </si>
  <si>
    <t xml:space="preserve">内部モデル手法において使用されるデータが、最新かつ十分な信頼性を有し、正確、完全かつ適切なものであること。
※「正確、完全かつ適切なものであること」の基準は、現在推計の計算に用いるデータの「正確性、完全性及び適切性」の基準（下記）に準じる。
「正確性」
①データに重大な誤りや欠損がないこと。
②適時かつ時系列で整合的に記録されたデータであること。
③同一の推定に使用されるデータにおける期間ごとのデータの集計方法や処理方法が整合的であること。
「完全性」
①基礎となるリスクの特性を評価し、リスクの傾向を特定するために、包括的かつ網羅的で十分な過去の情報が含まれていること。
②現在推計の計算に使用するデータから、関連するデータが正当な理由なく除外されていないこと。
「適切性」
①使用目的に照らして十分な関連性を有し、客観的でバイアスを含まないデータであること。
②保険会社等自らの保険契約の状況を適切に反映しているデータであること。
③現在推計の計算で行われた推定において、推定誤差が大きくならない程度に十分な量と性質のデータが確保されていること。
</t>
    <rPh sb="113" eb="115">
      <t>カキ</t>
    </rPh>
    <phoneticPr fontId="17"/>
  </si>
  <si>
    <t>7b</t>
    <phoneticPr fontId="17"/>
  </si>
  <si>
    <t xml:space="preserve">自社固有ではないデータを内部モデル手法において使用する場合には、当該データの限界を理解するとともに、自社ポートフォリオのリスク特性と整合的であるかを確認し、かつ、必要に応じて当該データを調整して使用していること。
</t>
    <phoneticPr fontId="17"/>
  </si>
  <si>
    <t xml:space="preserve">内部モデル手法の利用において、項番8aから8cまでに定める要件を確保するためのエキスパート・ジャッジメント管理方針を適切に整備していること。
</t>
    <rPh sb="15" eb="17">
      <t>コウバン</t>
    </rPh>
    <phoneticPr fontId="17"/>
  </si>
  <si>
    <t>8a</t>
    <phoneticPr fontId="17"/>
  </si>
  <si>
    <t xml:space="preserve">エキスパート・ジャッジメントが十分な適格性（経歴及び関連する業務に従事した年数を含む。）を有する専門家によって、その影響度も踏まえ、十分な根拠に基づき実施されていること。
</t>
    <phoneticPr fontId="17"/>
  </si>
  <si>
    <t>8b</t>
    <phoneticPr fontId="17"/>
  </si>
  <si>
    <t>不確実性及び影響度に応じ、エキスパート・ジャッジメントに関する経営管理態勢が整備されていること。</t>
    <phoneticPr fontId="17"/>
  </si>
  <si>
    <t>8c</t>
    <phoneticPr fontId="17"/>
  </si>
  <si>
    <t xml:space="preserve">エキスパート・ジャッジメントが、重要性に応じ、経営管理上十分に上位のレベルで承認されていること。
</t>
    <phoneticPr fontId="17"/>
  </si>
  <si>
    <t>内部モデル手法を適用する範囲のリスクにおいて、ストレス状況下においてリスク間の従属関係が変化する可能性を考慮し、分散効果を適切に反映していること。</t>
    <phoneticPr fontId="17"/>
  </si>
  <si>
    <t>内部モデル手法が、告示第三章第二節（保険契約の評価）及び第三節（再保険回収額）に規定する計算方法と整合的なものとなっていること。ただし、当該計算方法と整合的でない合理的な理由がある場合はこの限りでない。</t>
    <rPh sb="9" eb="11">
      <t>コクジ</t>
    </rPh>
    <phoneticPr fontId="17"/>
  </si>
  <si>
    <t xml:space="preserve">内部モデル手法（市場リスクに係るものを除く。）については、項番11aから11fまでの基準の全てを満たすリスク削減手法の効果を認識することができる。
</t>
    <rPh sb="29" eb="31">
      <t>コウバン</t>
    </rPh>
    <phoneticPr fontId="17"/>
  </si>
  <si>
    <t>11a</t>
    <phoneticPr fontId="17"/>
  </si>
  <si>
    <t>関係する全ての法域において法的に有効であり、かつ、法的強制力を有していること。</t>
    <phoneticPr fontId="17"/>
  </si>
  <si>
    <t>11b</t>
    <phoneticPr fontId="17"/>
  </si>
  <si>
    <t xml:space="preserve">契約上、リスクの移転が明確に定義されていること。
</t>
    <phoneticPr fontId="17"/>
  </si>
  <si>
    <t>11c</t>
    <phoneticPr fontId="17"/>
  </si>
  <si>
    <t>第三者への実効的なリスク移転を伴うものであること。</t>
    <phoneticPr fontId="17"/>
  </si>
  <si>
    <t>11d</t>
    <phoneticPr fontId="17"/>
  </si>
  <si>
    <t xml:space="preserve">所要資本の額の計算において、当該リスク削減手法により生じるエクスポージャーが考慮されていること。
</t>
    <phoneticPr fontId="17"/>
  </si>
  <si>
    <t>11e</t>
    <phoneticPr fontId="17"/>
  </si>
  <si>
    <t>取引相手方の債務不履行、支払不能、破産その他これらに類する事由が発生した場合に、当該取引相手方に対して直接的な請求権を有すること。</t>
    <phoneticPr fontId="17"/>
  </si>
  <si>
    <t>11f</t>
    <phoneticPr fontId="17"/>
  </si>
  <si>
    <t>リスク削減手法の提供者の信用力が考慮されていること。</t>
    <phoneticPr fontId="17"/>
  </si>
  <si>
    <t>リスク削減手法の効果の額の計算は、項番12aから12eまでに掲げる基準の全てを満たさなければならない。</t>
    <rPh sb="17" eb="19">
      <t>コウバン</t>
    </rPh>
    <rPh sb="30" eb="31">
      <t>カカ</t>
    </rPh>
    <phoneticPr fontId="17"/>
  </si>
  <si>
    <t>12a</t>
    <phoneticPr fontId="17"/>
  </si>
  <si>
    <t>リスク削減手法の程度に応じたものであること。</t>
    <phoneticPr fontId="17"/>
  </si>
  <si>
    <t>12b</t>
    <phoneticPr fontId="17"/>
  </si>
  <si>
    <t>基準日時点で有効なリスク削減手法に基づいていること。ただし、当該規定にかかわらず、項番11aから11fまでの基準の全てを満たすリスク削減手法であって、下記に掲げる基準の全てを満たす場合に限り、内部モデル手法において、項番12a及び12cから12eまでの基準に従ってリスク削減手法の更新を考慮することができる。ただし、当該リスク削減手法の更新に関連する更新費用をリスク削減手法の効果の額から控除するものとし、当該更新費用には基準日からの一年間において更新費用が上昇するリスクを考慮するものとする。
①更新前のリスク削減手法を満期時に同様の手法で更新することが計画され、かつ、実際にリスク削減手法を更新する蓋然性が高いこと。
②従前の事業慣行及び文書化された事業戦略と整合的であること。
③リスク削減手法の利用可能性に照らして、当該リスク削減手法の更新が現実的であること。</t>
    <rPh sb="30" eb="32">
      <t>トウガイ</t>
    </rPh>
    <rPh sb="96" eb="98">
      <t>ナイブ</t>
    </rPh>
    <rPh sb="101" eb="103">
      <t>シュホウ</t>
    </rPh>
    <rPh sb="108" eb="110">
      <t>コウバン</t>
    </rPh>
    <phoneticPr fontId="17"/>
  </si>
  <si>
    <t>12c</t>
    <phoneticPr fontId="17"/>
  </si>
  <si>
    <t>二重に考慮されていないこと。</t>
    <phoneticPr fontId="17"/>
  </si>
  <si>
    <t>12d</t>
    <phoneticPr fontId="17"/>
  </si>
  <si>
    <t>全てのベーシス・リスク（リスク削減手法の対象となるエクスポージャーが保険会社等のリスク・エクスポージャーに対応しないことによるリスクをいう。）の影響が合理的に考慮されていること。</t>
    <phoneticPr fontId="17"/>
  </si>
  <si>
    <t>12e</t>
    <phoneticPr fontId="17"/>
  </si>
  <si>
    <t xml:space="preserve">再保険によるリスク削減手法にあっては、支払った復元保険料（契約期間において、再保険金の発生により縮小又は消滅した再保険契約のてん補責任限度額を復活させるために、出再保険会社から受再保険会社に支払われる保険料をいう。）が考慮されていること。
</t>
    <phoneticPr fontId="17"/>
  </si>
  <si>
    <t>13a</t>
    <phoneticPr fontId="17"/>
  </si>
  <si>
    <t>第13条－Q7</t>
    <phoneticPr fontId="17"/>
  </si>
  <si>
    <t>客観的、現実的かつ検証可能であること。
※以下の点に留意。
①過去の実際のマネジメント・アクションと比較して、想定される将来のマネジメント・アクションが現実的なものであること。
②マネジメント・アクションの実施内容及びマネジメント・アクションが実施される特定の状況等が、取締役会等において承認された方針や社内規定等に反映されている等、特定の状況下でマネジメント・アクションが実行される蓋然性が高いことについて、第三者が検証可能であること。
③現在推計におけるマネジメント・アクションの設定方法及び設定内容の根拠等について適切な文書化を行っていること。
④保険契約者に対する義務及び規制等の法的要件に矛盾しないものであること。
⑤複数のマネジメント・アクションを認識する場合、マネジメント・アクション間で不整合が生じていないこと。</t>
    <phoneticPr fontId="17"/>
  </si>
  <si>
    <t>13b</t>
    <phoneticPr fontId="17"/>
  </si>
  <si>
    <t xml:space="preserve">保険契約者に対する保険会社等の義務及び保険会社等に適用される法令（外国の法令を含む。）に矛盾しないこと。
</t>
    <phoneticPr fontId="17"/>
  </si>
  <si>
    <t>13c</t>
    <phoneticPr fontId="17"/>
  </si>
  <si>
    <t xml:space="preserve">基準日時点の保険会社等の事業慣行及び事業戦略に整合的であること（ただし、保険会社等が事業慣行又は事業戦略を変更することを実証できる場合は、この限りでない。）。
</t>
    <phoneticPr fontId="17"/>
  </si>
  <si>
    <t>13d</t>
    <phoneticPr fontId="17"/>
  </si>
  <si>
    <t>特定の状況下で実行されることが合理的に予想可能であること。</t>
    <phoneticPr fontId="17"/>
  </si>
  <si>
    <t>実務上可能な範囲で適切な手法に基づいた内部モデル手法による予測と実績を比較するプロセス（バック・テスト（内部モデル手法により算出した結果と実際の損益との比較により当該内部モデル手法の実効性を確認することをいう。）を含む。）を実施していること。</t>
    <phoneticPr fontId="17"/>
  </si>
  <si>
    <t>部分内部モデル手法採用社（内部モデル手法採用社であって、部分内部モデル手法を使用する報告保険会社等をいう。）が当該部分内部モデル手法を採用する理由が妥当であり、かつ、意図的に所要資本の額を過小評価しようとするものでないこと。</t>
    <phoneticPr fontId="17"/>
  </si>
  <si>
    <t xml:space="preserve">部分内部モデル手法採用社の当該部分内部モデル手法を適用する範囲内の所要資本の額の計算結果と当該範囲外の所要資本の額の計算結果との統合方法が妥当であること。
</t>
    <phoneticPr fontId="17"/>
  </si>
  <si>
    <t>基準2: 較正基準</t>
    <rPh sb="0" eb="2">
      <t>キジュン</t>
    </rPh>
    <rPh sb="5" eb="7">
      <t>コウセイ</t>
    </rPh>
    <rPh sb="7" eb="9">
      <t>キジュン</t>
    </rPh>
    <phoneticPr fontId="17"/>
  </si>
  <si>
    <t>内部モデル手法がVaR99.5％に較正されており、当該VaR99.5％から年間損失総額の期待値（ただし、経済価値ベースのバランスシートの計算方法と整合的な額に限る。）を控除した額を所要資本の額としていること。
ただし、当該規定にかかわらず、内部モデル手法がVaR99.5％に較正されていない場合には、本基準を、当該VaR99.5％の近似値に基づき計算した額を所要資本の額としていることとみなすことができる。ただし、当該所要資本の額が当該VaR99.5％から年間損失総額の期待値を控除した額として算出した所要資本の額と同水準の契約者保護を提供することを実証できるときに限る。</t>
    <rPh sb="110" eb="112">
      <t>トウガイ</t>
    </rPh>
    <phoneticPr fontId="17"/>
  </si>
  <si>
    <t>内部モデル手法が、組織の各階層におけるリスク管理及び意思決定並びにリスクとソルベンシーの自己評価において、重要な役割を果たしていること。</t>
    <phoneticPr fontId="4"/>
  </si>
  <si>
    <t>内部モデル手法の算出結果は、経営判断において重要な役割を果たす上で、十分な粒度となっていること。</t>
    <phoneticPr fontId="17"/>
  </si>
  <si>
    <t>内部モデル手法に基づく計算は、通常の報告時以外に意思決定を行う必要がある場合に、適時に実行可能であること。</t>
    <phoneticPr fontId="17"/>
  </si>
  <si>
    <r>
      <t>経営陣が内部モデル手法に関する全体的な理解（主な前提、強み及び限界</t>
    </r>
    <r>
      <rPr>
        <sz val="11"/>
        <rFont val="ＭＳ Ｐゴシック"/>
        <family val="3"/>
        <charset val="128"/>
        <scheme val="minor"/>
      </rPr>
      <t>の理解を含</t>
    </r>
    <r>
      <rPr>
        <sz val="11"/>
        <color theme="1"/>
        <rFont val="ＭＳ Ｐゴシック"/>
        <family val="3"/>
        <charset val="128"/>
        <scheme val="minor"/>
      </rPr>
      <t>む。）を有しており、特に当該内部モデル手法の算出結果及び限界がリスク管理及び資本管理の意思決定に及ぼす影響を理解していること。</t>
    </r>
    <phoneticPr fontId="6"/>
  </si>
  <si>
    <t>第170条－Q1</t>
    <phoneticPr fontId="17"/>
  </si>
  <si>
    <t xml:space="preserve">上級管理職及び内部モデル手法担当者がその役割、責任及び権限に応じた内部モデル手法に関する十分な理解を有していること。
※「内部モデル手法担当者」とは、内部モデル手法を用いて計測を行う担当者を指し、内部モデル手法の開発者や検証者は該当しない。
</t>
    <phoneticPr fontId="6"/>
  </si>
  <si>
    <t>第170条－Q2</t>
    <phoneticPr fontId="17"/>
  </si>
  <si>
    <t>内部モデル手法が、構築された経営管理態勢に基づく検証プロセスに従い検証されていることを保証するため、当該内部モデル手法の開発及び変更に関して取締役会等又は上級管理職による承認が行われていること。</t>
    <phoneticPr fontId="17"/>
  </si>
  <si>
    <t>内部モデル手法等の重要な変更の定義</t>
    <phoneticPr fontId="17"/>
  </si>
  <si>
    <t xml:space="preserve">内部モデル手法の軽微な変更の組み合わせが重要な変更とみなされる状況の定義
</t>
    <phoneticPr fontId="17"/>
  </si>
  <si>
    <t xml:space="preserve">項番25ca及び25cbに掲げる事項を含む内部モデル手法等の変更のための経営管理態勢及び意思決定プロセス
 </t>
    <rPh sb="0" eb="2">
      <t>コウバン</t>
    </rPh>
    <rPh sb="6" eb="7">
      <t>オヨ</t>
    </rPh>
    <phoneticPr fontId="17"/>
  </si>
  <si>
    <t xml:space="preserve">内部モデル手法等の変更が必要となり得る状況
</t>
    <phoneticPr fontId="17"/>
  </si>
  <si>
    <t>内部モデル手法等の変更の内部承認及び実施プロセス</t>
    <phoneticPr fontId="17"/>
  </si>
  <si>
    <t>基準4: 検証基準</t>
    <rPh sb="0" eb="2">
      <t>キジュン</t>
    </rPh>
    <rPh sb="5" eb="7">
      <t>ケンショウ</t>
    </rPh>
    <rPh sb="7" eb="9">
      <t>キジュン</t>
    </rPh>
    <phoneticPr fontId="17"/>
  </si>
  <si>
    <t xml:space="preserve">内部モデル手法採用社が、内部モデル手法等の継続的な適切性を確保するため、項番26aから26eまでに掲げる項目の明確な定義を含む厳格な検証プロセスを整備していること。
</t>
    <rPh sb="36" eb="38">
      <t>コウバン</t>
    </rPh>
    <phoneticPr fontId="17"/>
  </si>
  <si>
    <t xml:space="preserve">検証の範囲
</t>
    <phoneticPr fontId="17"/>
  </si>
  <si>
    <t>第171条－Q1</t>
    <phoneticPr fontId="17"/>
  </si>
  <si>
    <t xml:space="preserve">検証の手順及び使用される手法
※内部モデル手法の検証に使用される手法は様々であり、各社において適切なものを選択する必要があるが、例えば以下の手法が考えられる。
①感応度分析
②ストレステスト、シナリオテスト及びリバースストレステスト
③バックテスト
④安定性テスト（内部モデル手法の結果が安定的かつ頑健であることを評価するためのテスト）
⑤損益の帰属分析（損益の源泉と内部モデル手法が捉えているリスクの整合性分析）
⑥ベンチマーキング及び代替的手法・モデルを用いた検証
</t>
    <phoneticPr fontId="17"/>
  </si>
  <si>
    <t xml:space="preserve">定期的な検証の頻度及び定期的な検証以外の検証の実施基準
</t>
    <phoneticPr fontId="17"/>
  </si>
  <si>
    <t xml:space="preserve">検証に関与する人員及び当該人員の役割並びに検証に関する責任者及び検証結果に関する報告系統
</t>
    <phoneticPr fontId="17"/>
  </si>
  <si>
    <t xml:space="preserve">検証の発見事項に対する改善及び追跡管理のプロセス
</t>
    <phoneticPr fontId="17"/>
  </si>
  <si>
    <t>内部モデル手法に係る検証が、内部モデル手法採用社の社内又は社外のいずれにおいて行われているかにかかわらず、内部モデル手法の開発、変更、更新、実行及び使用から独立した者が行っていること。</t>
    <phoneticPr fontId="17"/>
  </si>
  <si>
    <t>内部モデル手法に係る検証者に、必要な技能、知識、専門的知見及び経験が備わっていること。</t>
    <rPh sb="0" eb="2">
      <t>ナイブ</t>
    </rPh>
    <rPh sb="5" eb="7">
      <t>シュホウ</t>
    </rPh>
    <rPh sb="8" eb="9">
      <t>カカ</t>
    </rPh>
    <rPh sb="10" eb="12">
      <t>ケンショウ</t>
    </rPh>
    <rPh sb="12" eb="13">
      <t>シャ</t>
    </rPh>
    <rPh sb="15" eb="17">
      <t>ヒツヨウ</t>
    </rPh>
    <rPh sb="18" eb="20">
      <t>ギノウ</t>
    </rPh>
    <rPh sb="21" eb="23">
      <t>チシキ</t>
    </rPh>
    <rPh sb="24" eb="27">
      <t>センモンテキ</t>
    </rPh>
    <rPh sb="27" eb="29">
      <t>チケン</t>
    </rPh>
    <rPh sb="29" eb="30">
      <t>オヨ</t>
    </rPh>
    <rPh sb="31" eb="33">
      <t>ケイケン</t>
    </rPh>
    <rPh sb="34" eb="35">
      <t>ソナ</t>
    </rPh>
    <phoneticPr fontId="6"/>
  </si>
  <si>
    <t>内部モデル手法採用社が、項番30aから30ｊまでに掲げる事項を含む内部モデル手法に係る検証に関する報告書を一年に一回以上の頻度で作成し取締役会等に提出していること。</t>
    <rPh sb="12" eb="14">
      <t>コウバン</t>
    </rPh>
    <phoneticPr fontId="4"/>
  </si>
  <si>
    <t xml:space="preserve">検証プロセスの概要
</t>
    <phoneticPr fontId="17"/>
  </si>
  <si>
    <t xml:space="preserve">前回までの内部モデル手法に係る検証の発見事項、当該内部モデル手法の弱み及び限界に対する追跡管理の実施状況並びに内部モデル手法等の変更予定
</t>
    <phoneticPr fontId="17"/>
  </si>
  <si>
    <t xml:space="preserve">前回の検証からの内部モデル手法等の変更に関する情報
</t>
    <phoneticPr fontId="17"/>
  </si>
  <si>
    <t xml:space="preserve">内部モデル手法を適用する範囲のリスクの概要及び当該リスク分類の一覧
</t>
    <phoneticPr fontId="17"/>
  </si>
  <si>
    <r>
      <t>内部モデル手法の利用において重要性が低いと評価したリスクがある場合には、当該重要性が低いと評価したリスクに係る重要性のモニタリング結果及びその結論（ただし、当該内部モデル手法について告示</t>
    </r>
    <r>
      <rPr>
        <sz val="11"/>
        <rFont val="ＭＳ Ｐゴシック"/>
        <family val="3"/>
        <charset val="128"/>
        <scheme val="minor"/>
      </rPr>
      <t>第百五十八条第一項</t>
    </r>
    <r>
      <rPr>
        <sz val="11"/>
        <color theme="1"/>
        <rFont val="ＭＳ Ｐゴシック"/>
        <family val="3"/>
        <charset val="128"/>
        <scheme val="minor"/>
      </rPr>
      <t xml:space="preserve">の承認（内部モデル手法を用いた所要資本の額の算出の承認）が得られている場合に限る。）
</t>
    </r>
    <rPh sb="91" eb="93">
      <t>コクジ</t>
    </rPh>
    <rPh sb="106" eb="108">
      <t>ナイブ</t>
    </rPh>
    <rPh sb="111" eb="113">
      <t>シュホウ</t>
    </rPh>
    <rPh sb="114" eb="115">
      <t>モチ</t>
    </rPh>
    <rPh sb="117" eb="121">
      <t>ショヨウシホン</t>
    </rPh>
    <rPh sb="122" eb="123">
      <t>ガク</t>
    </rPh>
    <rPh sb="124" eb="126">
      <t>サンシュツ</t>
    </rPh>
    <rPh sb="127" eb="129">
      <t>ショウニン</t>
    </rPh>
    <phoneticPr fontId="17"/>
  </si>
  <si>
    <t>内部モデル手法による所要資本の額の計算結果に関する適切性の検証の内容及び結論</t>
    <phoneticPr fontId="17"/>
  </si>
  <si>
    <t xml:space="preserve">内部モデル手法を用いて計算した所要資本の額と、当該額の計算において当該内部モデル手法を適用した範囲に標準的手法を適用した場合の所要資本の額との比較
</t>
    <phoneticPr fontId="17"/>
  </si>
  <si>
    <t>検証態勢及び検証者の独立性に関する説明</t>
    <phoneticPr fontId="17"/>
  </si>
  <si>
    <t xml:space="preserve">検証者に必要な技能、知識、専門的知見及び経験が備わっていることについての説明（経歴や関連する業務に従事した年数を含む。）
</t>
    <phoneticPr fontId="17"/>
  </si>
  <si>
    <t>基準5: 文書化基準</t>
    <rPh sb="0" eb="2">
      <t>キジュン</t>
    </rPh>
    <rPh sb="5" eb="8">
      <t>ブンショカ</t>
    </rPh>
    <rPh sb="8" eb="10">
      <t>キジュン</t>
    </rPh>
    <phoneticPr fontId="17"/>
  </si>
  <si>
    <t>内部モデル手法の基礎となる理論及び計算前提の概要を含む当該内部モデル手法の設計及び構造を文書化していること。</t>
    <phoneticPr fontId="4"/>
  </si>
  <si>
    <t>第172条－Q1</t>
    <phoneticPr fontId="17"/>
  </si>
  <si>
    <t>内部モデル手法の利用において、エキスパート・ジャッジメントを実施している場合には、当該エキスパート・ジャッジメントに関する事項について文書化していること。
※例えば以下の事項が考えられる。
①エキスパート・ジャッジメントに基づき設定された前提条件
②当該前提条件を使用することが結果に与える影響度
③エキスパート・ジャッジメントの根拠
④関与した専門家及び専門家の適格性に関する情報（例えば経歴や関連する業務に従事した年数等）
⑤承認者を含む実施プロセス</t>
    <phoneticPr fontId="17"/>
  </si>
  <si>
    <t>内部モデル手法に関する経営管理態勢について、文書化していること。
※例えば以下の事項が考えられる。
①各関係者の役割及び責任
②報告系統
③内部モデル手法の開発・運用者と利用者（内部モデル手法を用いて意思決定を行うもの）の業務分掌</t>
    <phoneticPr fontId="17"/>
  </si>
  <si>
    <t>その他参考となるべき事項を文書化していること。
※例えば以下の事項が考えられる。
①使用するモデル及びその特徴
②リスク特性及び晒されているリスクに関する詳細
③内部モデル手法の開発や重大な変更の内容
④内部モデル手法が有効に機能しない状況
⑤第三者ベンダー等のモデル、データ及びソフトウェア等（以下、「モデル等」という。）を使用する場合における当該モデル等を使用することの適切性の説明（他のモデル等との比較を含む。）
⑥第三者ベンダーのモデルを使用する場合における当該モデルの使用方法に関する情報（例：行った調整）
⑦第三者ベンダーのモデルを使用する場合における当該モデルの使用方法に対する制約（例：オプション及びパラメータの使用に関する制約、行い得る調整に関する制約）</t>
    <phoneticPr fontId="17"/>
  </si>
  <si>
    <t>No</t>
    <phoneticPr fontId="32"/>
  </si>
  <si>
    <t>適用範囲</t>
    <rPh sb="0" eb="2">
      <t>テキヨウ</t>
    </rPh>
    <rPh sb="2" eb="4">
      <t>ハンイ</t>
    </rPh>
    <phoneticPr fontId="17"/>
  </si>
  <si>
    <t>（子）会社</t>
    <rPh sb="1" eb="2">
      <t>コ</t>
    </rPh>
    <rPh sb="3" eb="5">
      <t>カイシャ</t>
    </rPh>
    <phoneticPr fontId="32"/>
  </si>
  <si>
    <t>地域</t>
    <rPh sb="0" eb="2">
      <t>チイキ</t>
    </rPh>
    <phoneticPr fontId="32"/>
  </si>
  <si>
    <t>ぺリル</t>
    <phoneticPr fontId="32"/>
  </si>
  <si>
    <t>保険種目</t>
    <rPh sb="0" eb="2">
      <t>ホケン</t>
    </rPh>
    <rPh sb="2" eb="4">
      <t>シュモク</t>
    </rPh>
    <phoneticPr fontId="17"/>
  </si>
  <si>
    <t>報告会社単体における重要性</t>
    <rPh sb="0" eb="2">
      <t>ホウコク</t>
    </rPh>
    <rPh sb="4" eb="6">
      <t>タンタイ</t>
    </rPh>
    <rPh sb="10" eb="13">
      <t>ジュウヨウセイ</t>
    </rPh>
    <phoneticPr fontId="32"/>
  </si>
  <si>
    <t>報告会社連結における重要性</t>
    <rPh sb="0" eb="2">
      <t>ホウコク</t>
    </rPh>
    <rPh sb="2" eb="4">
      <t>カイシャ</t>
    </rPh>
    <rPh sb="4" eb="6">
      <t>レンケツ</t>
    </rPh>
    <rPh sb="10" eb="13">
      <t>ジュウヨウセイ</t>
    </rPh>
    <phoneticPr fontId="32"/>
  </si>
  <si>
    <t>開発部門</t>
    <rPh sb="0" eb="2">
      <t>カイハツ</t>
    </rPh>
    <rPh sb="2" eb="4">
      <t>ブモン</t>
    </rPh>
    <phoneticPr fontId="32"/>
  </si>
  <si>
    <t>計測部門</t>
    <rPh sb="0" eb="2">
      <t>ケイソク</t>
    </rPh>
    <rPh sb="2" eb="4">
      <t>ブモン</t>
    </rPh>
    <phoneticPr fontId="32"/>
  </si>
  <si>
    <t>検証部門</t>
    <rPh sb="0" eb="2">
      <t>ケンショウ</t>
    </rPh>
    <rPh sb="2" eb="4">
      <t>ブモン</t>
    </rPh>
    <phoneticPr fontId="32"/>
  </si>
  <si>
    <t>モデル</t>
    <phoneticPr fontId="32"/>
  </si>
  <si>
    <t>検証レポート</t>
    <rPh sb="0" eb="2">
      <t>ケンショウ</t>
    </rPh>
    <phoneticPr fontId="32"/>
  </si>
  <si>
    <t>備考</t>
    <rPh sb="0" eb="2">
      <t>ビコウ</t>
    </rPh>
    <phoneticPr fontId="32"/>
  </si>
  <si>
    <t>適宜追加</t>
    <rPh sb="0" eb="2">
      <t>テキギ</t>
    </rPh>
    <rPh sb="2" eb="4">
      <t>ツイカ</t>
    </rPh>
    <phoneticPr fontId="17"/>
  </si>
  <si>
    <t>ぺリル</t>
    <phoneticPr fontId="17"/>
  </si>
  <si>
    <t>観点</t>
    <rPh sb="0" eb="2">
      <t>カンテン</t>
    </rPh>
    <phoneticPr fontId="17"/>
  </si>
  <si>
    <t>課題認識とその対応</t>
    <rPh sb="0" eb="2">
      <t>カダイ</t>
    </rPh>
    <rPh sb="2" eb="4">
      <t>ニンシキ</t>
    </rPh>
    <rPh sb="7" eb="9">
      <t>タイオウ</t>
    </rPh>
    <phoneticPr fontId="17"/>
  </si>
  <si>
    <t>国内地震</t>
    <rPh sb="0" eb="2">
      <t>コクナイ</t>
    </rPh>
    <rPh sb="2" eb="4">
      <t>ジシン</t>
    </rPh>
    <phoneticPr fontId="17"/>
  </si>
  <si>
    <t>ハザード評価</t>
    <rPh sb="4" eb="6">
      <t>ヒョウカ</t>
    </rPh>
    <phoneticPr fontId="17"/>
  </si>
  <si>
    <t>使用データとその出典</t>
    <rPh sb="0" eb="2">
      <t>シヨウ</t>
    </rPh>
    <rPh sb="8" eb="10">
      <t>シュッテン</t>
    </rPh>
    <phoneticPr fontId="1"/>
  </si>
  <si>
    <t>〇〇年全国地震動予測地図（地震研究推進本部）</t>
    <rPh sb="2" eb="3">
      <t>ネン</t>
    </rPh>
    <rPh sb="13" eb="15">
      <t>ジシン</t>
    </rPh>
    <rPh sb="15" eb="17">
      <t>ケンキュウ</t>
    </rPh>
    <rPh sb="17" eb="19">
      <t>スイシン</t>
    </rPh>
    <rPh sb="19" eb="21">
      <t>ホンブ</t>
    </rPh>
    <phoneticPr fontId="1"/>
  </si>
  <si>
    <t>イベントの数</t>
    <rPh sb="5" eb="6">
      <t>カズ</t>
    </rPh>
    <phoneticPr fontId="1"/>
  </si>
  <si>
    <t>確率論的イベント○○件、実績イベント○○件</t>
    <rPh sb="0" eb="4">
      <t>カクリツロンテキ</t>
    </rPh>
    <rPh sb="10" eb="11">
      <t>ケン</t>
    </rPh>
    <rPh sb="12" eb="14">
      <t>ジッセキ</t>
    </rPh>
    <rPh sb="20" eb="21">
      <t>ケン</t>
    </rPh>
    <phoneticPr fontId="1"/>
  </si>
  <si>
    <t>評価するぺリル</t>
    <rPh sb="0" eb="2">
      <t>ヒョウカ</t>
    </rPh>
    <phoneticPr fontId="1"/>
  </si>
  <si>
    <t>損壊、液状化、津波、地震火災</t>
    <rPh sb="0" eb="2">
      <t>ソンカイ</t>
    </rPh>
    <rPh sb="3" eb="6">
      <t>エキジョウカ</t>
    </rPh>
    <rPh sb="7" eb="9">
      <t>ツナミ</t>
    </rPh>
    <rPh sb="10" eb="12">
      <t>ジシン</t>
    </rPh>
    <rPh sb="12" eb="14">
      <t>カサイ</t>
    </rPh>
    <phoneticPr fontId="1"/>
  </si>
  <si>
    <t>地理的な解像度</t>
    <rPh sb="0" eb="3">
      <t>チリテキ</t>
    </rPh>
    <rPh sb="4" eb="7">
      <t>カイゾウド</t>
    </rPh>
    <phoneticPr fontId="1"/>
  </si>
  <si>
    <t>震源は緯度・経度、地震動は〇〇ｍ四方</t>
    <rPh sb="0" eb="2">
      <t>シンゲン</t>
    </rPh>
    <rPh sb="3" eb="5">
      <t>イド</t>
    </rPh>
    <rPh sb="6" eb="8">
      <t>ケイド</t>
    </rPh>
    <rPh sb="9" eb="11">
      <t>ジシン</t>
    </rPh>
    <rPh sb="11" eb="12">
      <t>ドウ</t>
    </rPh>
    <rPh sb="16" eb="18">
      <t>シホウ</t>
    </rPh>
    <phoneticPr fontId="1"/>
  </si>
  <si>
    <t>震源の緒元に用いた要素</t>
    <rPh sb="0" eb="2">
      <t>シンゲン</t>
    </rPh>
    <rPh sb="3" eb="5">
      <t>ショゲン</t>
    </rPh>
    <rPh sb="6" eb="7">
      <t>モチ</t>
    </rPh>
    <rPh sb="9" eb="11">
      <t>ヨウソ</t>
    </rPh>
    <phoneticPr fontId="1"/>
  </si>
  <si>
    <t>断層面の位置、マグニチュード</t>
    <rPh sb="0" eb="2">
      <t>ダンソウ</t>
    </rPh>
    <rPh sb="2" eb="3">
      <t>メン</t>
    </rPh>
    <rPh sb="4" eb="6">
      <t>イチ</t>
    </rPh>
    <phoneticPr fontId="1"/>
  </si>
  <si>
    <t>地震動を表す物理量</t>
    <rPh sb="0" eb="3">
      <t>ジシンドウ</t>
    </rPh>
    <rPh sb="4" eb="5">
      <t>アラワ</t>
    </rPh>
    <rPh sb="6" eb="8">
      <t>ブツリ</t>
    </rPh>
    <rPh sb="8" eb="9">
      <t>リョウ</t>
    </rPh>
    <phoneticPr fontId="1"/>
  </si>
  <si>
    <t>最大加速度、最大速度</t>
    <rPh sb="0" eb="2">
      <t>サイダイ</t>
    </rPh>
    <rPh sb="2" eb="5">
      <t>カソクド</t>
    </rPh>
    <rPh sb="6" eb="8">
      <t>サイダイ</t>
    </rPh>
    <rPh sb="8" eb="10">
      <t>ソクド</t>
    </rPh>
    <phoneticPr fontId="1"/>
  </si>
  <si>
    <t>地震動の計算式、背景となる物理モデル</t>
    <rPh sb="0" eb="2">
      <t>ジシン</t>
    </rPh>
    <rPh sb="2" eb="3">
      <t>ドウ</t>
    </rPh>
    <rPh sb="4" eb="6">
      <t>ケイサン</t>
    </rPh>
    <rPh sb="6" eb="7">
      <t>シキ</t>
    </rPh>
    <rPh sb="8" eb="10">
      <t>ハイケイ</t>
    </rPh>
    <rPh sb="13" eb="15">
      <t>ブツリ</t>
    </rPh>
    <phoneticPr fontId="1"/>
  </si>
  <si>
    <t>○○の減衰式（論文の名称、発表者、発表年）</t>
    <rPh sb="3" eb="5">
      <t>ゲンスイ</t>
    </rPh>
    <rPh sb="5" eb="6">
      <t>シキ</t>
    </rPh>
    <rPh sb="7" eb="9">
      <t>ロンブン</t>
    </rPh>
    <rPh sb="10" eb="12">
      <t>メイショウ</t>
    </rPh>
    <rPh sb="13" eb="16">
      <t>ハッピョウシャ</t>
    </rPh>
    <rPh sb="17" eb="19">
      <t>ハッピョウ</t>
    </rPh>
    <rPh sb="19" eb="20">
      <t>ネン</t>
    </rPh>
    <phoneticPr fontId="1"/>
  </si>
  <si>
    <t>平成23年東北地方太平洋沖地震等過去の地震での実測値と計算値の比較</t>
    <rPh sb="15" eb="16">
      <t>トウ</t>
    </rPh>
    <rPh sb="16" eb="18">
      <t>カコ</t>
    </rPh>
    <rPh sb="19" eb="21">
      <t>ジシン</t>
    </rPh>
    <rPh sb="23" eb="25">
      <t>ジッソク</t>
    </rPh>
    <rPh sb="25" eb="26">
      <t>チ</t>
    </rPh>
    <rPh sb="27" eb="30">
      <t>ケイサンチ</t>
    </rPh>
    <rPh sb="31" eb="33">
      <t>ヒカク</t>
    </rPh>
    <phoneticPr fontId="1"/>
  </si>
  <si>
    <t>実測値〇m/s^2　計算値〇m/s^2　（45度線グラフで比較）</t>
    <rPh sb="0" eb="2">
      <t>ジッソク</t>
    </rPh>
    <rPh sb="2" eb="3">
      <t>チ</t>
    </rPh>
    <rPh sb="10" eb="12">
      <t>ケイサン</t>
    </rPh>
    <rPh sb="12" eb="13">
      <t>チ</t>
    </rPh>
    <rPh sb="23" eb="24">
      <t>ド</t>
    </rPh>
    <rPh sb="24" eb="25">
      <t>セン</t>
    </rPh>
    <rPh sb="29" eb="31">
      <t>ヒカク</t>
    </rPh>
    <phoneticPr fontId="1"/>
  </si>
  <si>
    <t>その他特記事項</t>
    <rPh sb="2" eb="3">
      <t>タ</t>
    </rPh>
    <rPh sb="3" eb="7">
      <t>トッキジコウ</t>
    </rPh>
    <phoneticPr fontId="17"/>
  </si>
  <si>
    <t>脆弱性評価</t>
    <rPh sb="0" eb="3">
      <t>ゼイジャクセイ</t>
    </rPh>
    <rPh sb="3" eb="5">
      <t>ヒョウカ</t>
    </rPh>
    <phoneticPr fontId="17"/>
  </si>
  <si>
    <t>損害実績に用いた地震とその理由・当該地震の支払総額</t>
    <rPh sb="0" eb="2">
      <t>ソンガイ</t>
    </rPh>
    <rPh sb="2" eb="4">
      <t>ジッセキ</t>
    </rPh>
    <rPh sb="5" eb="6">
      <t>モチ</t>
    </rPh>
    <rPh sb="8" eb="10">
      <t>ジシン</t>
    </rPh>
    <rPh sb="13" eb="15">
      <t>リユウ</t>
    </rPh>
    <rPh sb="16" eb="18">
      <t>トウガイ</t>
    </rPh>
    <rPh sb="18" eb="20">
      <t>ジシン</t>
    </rPh>
    <rPh sb="21" eb="23">
      <t>シハライ</t>
    </rPh>
    <rPh sb="23" eb="25">
      <t>ソウガク</t>
    </rPh>
    <phoneticPr fontId="32"/>
  </si>
  <si>
    <t>平成 23 年東北地方太平洋沖地震（1兆2,000億円）ほか
広範囲の実績が取得できるため</t>
    <rPh sb="19" eb="20">
      <t>チョウ</t>
    </rPh>
    <rPh sb="25" eb="27">
      <t>オクエン</t>
    </rPh>
    <rPh sb="31" eb="34">
      <t>コウハンイ</t>
    </rPh>
    <rPh sb="35" eb="37">
      <t>ジッセキ</t>
    </rPh>
    <rPh sb="38" eb="40">
      <t>シュトク</t>
    </rPh>
    <phoneticPr fontId="32"/>
  </si>
  <si>
    <t>脆弱性関数の方法</t>
    <rPh sb="0" eb="3">
      <t>ゼイジャクセイ</t>
    </rPh>
    <rPh sb="3" eb="5">
      <t>カンスウ</t>
    </rPh>
    <rPh sb="6" eb="8">
      <t>ホウホウ</t>
    </rPh>
    <phoneticPr fontId="32"/>
  </si>
  <si>
    <t>最大加速度と損害発生率の関係</t>
    <rPh sb="0" eb="2">
      <t>サイダイ</t>
    </rPh>
    <rPh sb="2" eb="5">
      <t>カソクド</t>
    </rPh>
    <rPh sb="6" eb="8">
      <t>ソンガイ</t>
    </rPh>
    <rPh sb="8" eb="10">
      <t>ハッセイ</t>
    </rPh>
    <rPh sb="10" eb="11">
      <t>リツ</t>
    </rPh>
    <rPh sb="12" eb="14">
      <t>カンケイ</t>
    </rPh>
    <phoneticPr fontId="32"/>
  </si>
  <si>
    <t>脆弱性関数の種類</t>
    <rPh sb="0" eb="3">
      <t>ゼイジャクセイ</t>
    </rPh>
    <rPh sb="3" eb="5">
      <t>カンスウ</t>
    </rPh>
    <rPh sb="6" eb="8">
      <t>シュルイ</t>
    </rPh>
    <phoneticPr fontId="32"/>
  </si>
  <si>
    <t>全損関数、半損関数、一部損関数</t>
    <rPh sb="0" eb="2">
      <t>ゼンソン</t>
    </rPh>
    <rPh sb="2" eb="4">
      <t>カンスウ</t>
    </rPh>
    <rPh sb="5" eb="6">
      <t>ハン</t>
    </rPh>
    <rPh sb="6" eb="7">
      <t>ゾン</t>
    </rPh>
    <rPh sb="7" eb="9">
      <t>カンスウ</t>
    </rPh>
    <rPh sb="10" eb="12">
      <t>イチブ</t>
    </rPh>
    <rPh sb="12" eb="13">
      <t>ゾン</t>
    </rPh>
    <rPh sb="13" eb="15">
      <t>カンスウ</t>
    </rPh>
    <phoneticPr fontId="32"/>
  </si>
  <si>
    <t>脆弱性関数の設定区分（分類）とその数</t>
    <rPh sb="0" eb="3">
      <t>ゼイジャクセイ</t>
    </rPh>
    <rPh sb="3" eb="5">
      <t>カンスウ</t>
    </rPh>
    <rPh sb="6" eb="8">
      <t>セッテイ</t>
    </rPh>
    <rPh sb="8" eb="10">
      <t>クブン</t>
    </rPh>
    <rPh sb="11" eb="13">
      <t>ブンルイ</t>
    </rPh>
    <rPh sb="17" eb="18">
      <t>カズ</t>
    </rPh>
    <phoneticPr fontId="32"/>
  </si>
  <si>
    <t>用途、建物構造、建築年　計〇</t>
    <rPh sb="0" eb="2">
      <t>ヨウト</t>
    </rPh>
    <rPh sb="3" eb="5">
      <t>タテモノ</t>
    </rPh>
    <rPh sb="5" eb="7">
      <t>コウゾウ</t>
    </rPh>
    <rPh sb="8" eb="10">
      <t>ケンチク</t>
    </rPh>
    <rPh sb="10" eb="11">
      <t>ネン</t>
    </rPh>
    <rPh sb="12" eb="13">
      <t>ケイ</t>
    </rPh>
    <phoneticPr fontId="32"/>
  </si>
  <si>
    <t>脆弱線関数の構築方法</t>
    <rPh sb="3" eb="5">
      <t>カンスウ</t>
    </rPh>
    <phoneticPr fontId="32"/>
  </si>
  <si>
    <t>最尤法にてロジット関数にあてはめ</t>
    <rPh sb="0" eb="3">
      <t>サイユウホウ</t>
    </rPh>
    <rPh sb="9" eb="11">
      <t>カンスウ</t>
    </rPh>
    <phoneticPr fontId="32"/>
  </si>
  <si>
    <t>ペリルの重ね合わせ（統合）</t>
    <rPh sb="4" eb="5">
      <t>カサ</t>
    </rPh>
    <rPh sb="6" eb="7">
      <t>ア</t>
    </rPh>
    <rPh sb="10" eb="12">
      <t>トウゴウ</t>
    </rPh>
    <phoneticPr fontId="1"/>
  </si>
  <si>
    <t>地理的に重複しないため、単純合算</t>
    <rPh sb="0" eb="3">
      <t>チリテキ</t>
    </rPh>
    <rPh sb="4" eb="6">
      <t>チョウフク</t>
    </rPh>
    <rPh sb="12" eb="14">
      <t>タンジュン</t>
    </rPh>
    <rPh sb="14" eb="16">
      <t>ガッサン</t>
    </rPh>
    <phoneticPr fontId="1"/>
  </si>
  <si>
    <t>平成23年東北地方太平洋沖地震等過去の地震での損害実績と計算値の比較（解像度単位）</t>
    <rPh sb="23" eb="25">
      <t>ソンガイ</t>
    </rPh>
    <rPh sb="25" eb="27">
      <t>ジッセキ</t>
    </rPh>
    <rPh sb="28" eb="31">
      <t>ケイサンチ</t>
    </rPh>
    <rPh sb="32" eb="34">
      <t>ヒカク</t>
    </rPh>
    <rPh sb="35" eb="38">
      <t>カイゾウド</t>
    </rPh>
    <rPh sb="38" eb="40">
      <t>タンイ</t>
    </rPh>
    <phoneticPr fontId="32"/>
  </si>
  <si>
    <t>実績〇円　計算〇円　（45度線グラフで比較）</t>
    <rPh sb="0" eb="2">
      <t>ジッセキ</t>
    </rPh>
    <rPh sb="3" eb="4">
      <t>エン</t>
    </rPh>
    <rPh sb="5" eb="7">
      <t>ケイサン</t>
    </rPh>
    <rPh sb="8" eb="9">
      <t>エン</t>
    </rPh>
    <rPh sb="13" eb="14">
      <t>ド</t>
    </rPh>
    <rPh sb="14" eb="15">
      <t>セン</t>
    </rPh>
    <rPh sb="19" eb="21">
      <t>ヒカク</t>
    </rPh>
    <phoneticPr fontId="32"/>
  </si>
  <si>
    <t>支払条件</t>
    <rPh sb="0" eb="2">
      <t>シハライ</t>
    </rPh>
    <rPh sb="2" eb="4">
      <t>ジョウケン</t>
    </rPh>
    <phoneticPr fontId="17"/>
  </si>
  <si>
    <t>免責金額、支払限度額、支払割合、附随する保険金（残存物取り片付け費用、臨時費用など）、出再、サージ（災害後の人員不足、物資不足から生じる価格急騰）の反映</t>
    <rPh sb="0" eb="2">
      <t>メンセキ</t>
    </rPh>
    <rPh sb="2" eb="4">
      <t>キンガク</t>
    </rPh>
    <rPh sb="5" eb="7">
      <t>シハライ</t>
    </rPh>
    <rPh sb="7" eb="9">
      <t>ゲンド</t>
    </rPh>
    <rPh sb="9" eb="10">
      <t>ガク</t>
    </rPh>
    <rPh sb="11" eb="13">
      <t>シハライ</t>
    </rPh>
    <rPh sb="13" eb="15">
      <t>ワリアイ</t>
    </rPh>
    <rPh sb="16" eb="18">
      <t>フズイ</t>
    </rPh>
    <rPh sb="20" eb="23">
      <t>ホケンキン</t>
    </rPh>
    <rPh sb="24" eb="26">
      <t>ザンゾン</t>
    </rPh>
    <rPh sb="26" eb="27">
      <t>ブツ</t>
    </rPh>
    <rPh sb="27" eb="28">
      <t>ト</t>
    </rPh>
    <rPh sb="29" eb="31">
      <t>カタヅ</t>
    </rPh>
    <rPh sb="32" eb="34">
      <t>ヒヨウ</t>
    </rPh>
    <rPh sb="35" eb="37">
      <t>リンジ</t>
    </rPh>
    <rPh sb="37" eb="39">
      <t>ヒヨウ</t>
    </rPh>
    <rPh sb="43" eb="45">
      <t>シュッサイ</t>
    </rPh>
    <phoneticPr fontId="1"/>
  </si>
  <si>
    <t>免責など保険金の支払条件はないが、政府再保険出再分は控除</t>
    <rPh sb="0" eb="2">
      <t>メンセキ</t>
    </rPh>
    <rPh sb="4" eb="7">
      <t>ホケンキン</t>
    </rPh>
    <rPh sb="8" eb="10">
      <t>シハライ</t>
    </rPh>
    <rPh sb="10" eb="12">
      <t>ジョウケン</t>
    </rPh>
    <rPh sb="17" eb="19">
      <t>セイフ</t>
    </rPh>
    <rPh sb="19" eb="22">
      <t>サイホケン</t>
    </rPh>
    <rPh sb="22" eb="24">
      <t>シュッサイ</t>
    </rPh>
    <rPh sb="24" eb="25">
      <t>ブン</t>
    </rPh>
    <rPh sb="26" eb="28">
      <t>コウジョ</t>
    </rPh>
    <phoneticPr fontId="1"/>
  </si>
  <si>
    <t>再現期間200年の地震での支払条件修正前保険金と支払条件修正後保険金</t>
    <rPh sb="0" eb="2">
      <t>サイゲン</t>
    </rPh>
    <rPh sb="2" eb="4">
      <t>キカン</t>
    </rPh>
    <rPh sb="7" eb="8">
      <t>ネン</t>
    </rPh>
    <rPh sb="9" eb="11">
      <t>ジシン</t>
    </rPh>
    <rPh sb="13" eb="15">
      <t>シハライ</t>
    </rPh>
    <rPh sb="15" eb="17">
      <t>ジョウケン</t>
    </rPh>
    <rPh sb="17" eb="19">
      <t>シュウセイ</t>
    </rPh>
    <rPh sb="19" eb="20">
      <t>マエ</t>
    </rPh>
    <rPh sb="20" eb="23">
      <t>ホケンキン</t>
    </rPh>
    <rPh sb="30" eb="31">
      <t>ゴ</t>
    </rPh>
    <phoneticPr fontId="1"/>
  </si>
  <si>
    <t>○○億円、○○億円</t>
    <rPh sb="2" eb="4">
      <t>オクエン</t>
    </rPh>
    <rPh sb="7" eb="9">
      <t>オクエン</t>
    </rPh>
    <phoneticPr fontId="1"/>
  </si>
  <si>
    <t>標準的手法との差額</t>
    <rPh sb="0" eb="3">
      <t>ヒョウジュンテキ</t>
    </rPh>
    <rPh sb="3" eb="5">
      <t>シュホウ</t>
    </rPh>
    <rPh sb="7" eb="9">
      <t>サガク</t>
    </rPh>
    <phoneticPr fontId="1"/>
  </si>
  <si>
    <t>▲○億円</t>
    <rPh sb="2" eb="4">
      <t>オクエン</t>
    </rPh>
    <phoneticPr fontId="1"/>
  </si>
  <si>
    <t>国内風災</t>
    <rPh sb="0" eb="2">
      <t>コクナイ</t>
    </rPh>
    <rPh sb="2" eb="4">
      <t>フウサイ</t>
    </rPh>
    <phoneticPr fontId="17"/>
  </si>
  <si>
    <t>評価するペリル</t>
    <rPh sb="0" eb="2">
      <t>ヒョウカ</t>
    </rPh>
    <phoneticPr fontId="1"/>
  </si>
  <si>
    <t>沖縄県の台風災害、沖縄県以外の台風災害</t>
    <rPh sb="0" eb="3">
      <t>オキナワケン</t>
    </rPh>
    <rPh sb="4" eb="6">
      <t>タイフウ</t>
    </rPh>
    <rPh sb="6" eb="8">
      <t>サイガイ</t>
    </rPh>
    <rPh sb="9" eb="12">
      <t>オキナワケン</t>
    </rPh>
    <rPh sb="12" eb="14">
      <t>イガイ</t>
    </rPh>
    <rPh sb="15" eb="17">
      <t>タイフウ</t>
    </rPh>
    <rPh sb="17" eb="19">
      <t>サイガイ</t>
    </rPh>
    <phoneticPr fontId="1"/>
  </si>
  <si>
    <t>台風ベストトラックデータ（気象庁）</t>
    <rPh sb="0" eb="2">
      <t>タイフウ</t>
    </rPh>
    <rPh sb="13" eb="16">
      <t>キショウチョウ</t>
    </rPh>
    <phoneticPr fontId="1"/>
  </si>
  <si>
    <t>データの補正対象とその方法</t>
    <rPh sb="4" eb="6">
      <t>ホセイ</t>
    </rPh>
    <rPh sb="6" eb="8">
      <t>タイショウ</t>
    </rPh>
    <rPh sb="11" eb="13">
      <t>ホウホウ</t>
    </rPh>
    <phoneticPr fontId="1"/>
  </si>
  <si>
    <t>年間発生数、発生位置、進行方向、進行速度、気圧低下量などをパラメータ（確率評価）としている。</t>
    <rPh sb="0" eb="2">
      <t>ネンカン</t>
    </rPh>
    <rPh sb="2" eb="4">
      <t>ハッセイ</t>
    </rPh>
    <rPh sb="4" eb="5">
      <t>スウ</t>
    </rPh>
    <rPh sb="6" eb="8">
      <t>ハッセイ</t>
    </rPh>
    <rPh sb="8" eb="10">
      <t>イチ</t>
    </rPh>
    <rPh sb="11" eb="13">
      <t>シンコウ</t>
    </rPh>
    <rPh sb="13" eb="15">
      <t>ホウコウ</t>
    </rPh>
    <rPh sb="16" eb="18">
      <t>シンコウ</t>
    </rPh>
    <rPh sb="18" eb="20">
      <t>ソクド</t>
    </rPh>
    <rPh sb="21" eb="23">
      <t>キアツ</t>
    </rPh>
    <rPh sb="23" eb="25">
      <t>テイカ</t>
    </rPh>
    <rPh sb="25" eb="26">
      <t>リョウ</t>
    </rPh>
    <rPh sb="35" eb="37">
      <t>カクリツ</t>
    </rPh>
    <rPh sb="37" eb="39">
      <t>ヒョウカ</t>
    </rPh>
    <phoneticPr fontId="1"/>
  </si>
  <si>
    <t>イベントの種類とその数</t>
    <rPh sb="5" eb="7">
      <t>シュルイ</t>
    </rPh>
    <rPh sb="10" eb="11">
      <t>カズ</t>
    </rPh>
    <phoneticPr fontId="1"/>
  </si>
  <si>
    <t>既往台風〇〇件（〇年間分）、仮想台風〇〇件（〇年間分）</t>
    <rPh sb="0" eb="2">
      <t>キオウ</t>
    </rPh>
    <rPh sb="2" eb="4">
      <t>タイフウ</t>
    </rPh>
    <rPh sb="6" eb="7">
      <t>ケン</t>
    </rPh>
    <rPh sb="14" eb="16">
      <t>カソウ</t>
    </rPh>
    <rPh sb="16" eb="18">
      <t>タイフウ</t>
    </rPh>
    <rPh sb="20" eb="21">
      <t>ケン</t>
    </rPh>
    <rPh sb="23" eb="25">
      <t>ネンカン</t>
    </rPh>
    <rPh sb="25" eb="26">
      <t>ブン</t>
    </rPh>
    <phoneticPr fontId="1"/>
  </si>
  <si>
    <t>台風の位置は緯度経度　風速計算位置は〇ｍ四方</t>
    <rPh sb="0" eb="2">
      <t>タイフウ</t>
    </rPh>
    <rPh sb="3" eb="5">
      <t>イチ</t>
    </rPh>
    <rPh sb="6" eb="8">
      <t>イド</t>
    </rPh>
    <rPh sb="8" eb="10">
      <t>ケイド</t>
    </rPh>
    <rPh sb="11" eb="13">
      <t>フウソク</t>
    </rPh>
    <rPh sb="13" eb="15">
      <t>ケイサン</t>
    </rPh>
    <rPh sb="15" eb="17">
      <t>イチ</t>
    </rPh>
    <rPh sb="20" eb="22">
      <t>シホウ</t>
    </rPh>
    <phoneticPr fontId="1"/>
  </si>
  <si>
    <t>台風発生の緒元に用いた要素</t>
    <rPh sb="0" eb="2">
      <t>タイフウ</t>
    </rPh>
    <rPh sb="2" eb="4">
      <t>ハッセイ</t>
    </rPh>
    <rPh sb="5" eb="7">
      <t>ショゲン</t>
    </rPh>
    <rPh sb="8" eb="9">
      <t>モチ</t>
    </rPh>
    <rPh sb="11" eb="13">
      <t>ヨウソ</t>
    </rPh>
    <phoneticPr fontId="1"/>
  </si>
  <si>
    <t>緯度経度、中心気圧低下量</t>
    <rPh sb="0" eb="2">
      <t>イド</t>
    </rPh>
    <rPh sb="2" eb="4">
      <t>ケイド</t>
    </rPh>
    <rPh sb="5" eb="7">
      <t>チュウシン</t>
    </rPh>
    <rPh sb="7" eb="9">
      <t>キアツ</t>
    </rPh>
    <rPh sb="9" eb="11">
      <t>テイカ</t>
    </rPh>
    <rPh sb="11" eb="12">
      <t>リョウ</t>
    </rPh>
    <phoneticPr fontId="1"/>
  </si>
  <si>
    <t>風（災害を起こす大気の流れ）を表す物理量【ハザードを定量化した物理量】</t>
    <rPh sb="0" eb="1">
      <t>カゼ</t>
    </rPh>
    <rPh sb="2" eb="4">
      <t>サイガイ</t>
    </rPh>
    <rPh sb="5" eb="6">
      <t>オ</t>
    </rPh>
    <rPh sb="8" eb="10">
      <t>タイキ</t>
    </rPh>
    <rPh sb="11" eb="12">
      <t>ナガ</t>
    </rPh>
    <rPh sb="15" eb="16">
      <t>アラワ</t>
    </rPh>
    <rPh sb="17" eb="19">
      <t>ブツリ</t>
    </rPh>
    <rPh sb="19" eb="20">
      <t>リョウ</t>
    </rPh>
    <rPh sb="26" eb="29">
      <t>テイリョウカ</t>
    </rPh>
    <rPh sb="31" eb="33">
      <t>ブツリ</t>
    </rPh>
    <rPh sb="33" eb="34">
      <t>リョウ</t>
    </rPh>
    <phoneticPr fontId="1"/>
  </si>
  <si>
    <t>地表最大瞬間風速</t>
    <rPh sb="0" eb="2">
      <t>チヒョウ</t>
    </rPh>
    <rPh sb="2" eb="4">
      <t>サイダイ</t>
    </rPh>
    <rPh sb="4" eb="6">
      <t>シュンカン</t>
    </rPh>
    <rPh sb="6" eb="8">
      <t>フウソク</t>
    </rPh>
    <phoneticPr fontId="1"/>
  </si>
  <si>
    <t>風（災害を起こす大気の流れ）の算出根拠</t>
    <rPh sb="0" eb="1">
      <t>カゼ</t>
    </rPh>
    <rPh sb="2" eb="4">
      <t>サイガイ</t>
    </rPh>
    <rPh sb="5" eb="6">
      <t>オ</t>
    </rPh>
    <rPh sb="8" eb="10">
      <t>タイキ</t>
    </rPh>
    <rPh sb="11" eb="12">
      <t>ナガ</t>
    </rPh>
    <rPh sb="15" eb="17">
      <t>サンシュツ</t>
    </rPh>
    <rPh sb="17" eb="19">
      <t>コンキョ</t>
    </rPh>
    <phoneticPr fontId="1"/>
  </si>
  <si>
    <t>台風経路から〇分ごとに気圧低下量から求めた傾度風（上空に吹く理論上の風）</t>
    <rPh sb="0" eb="2">
      <t>タイフウ</t>
    </rPh>
    <rPh sb="2" eb="4">
      <t>ケイロ</t>
    </rPh>
    <rPh sb="7" eb="8">
      <t>フン</t>
    </rPh>
    <rPh sb="11" eb="13">
      <t>キアツ</t>
    </rPh>
    <rPh sb="13" eb="15">
      <t>テイカ</t>
    </rPh>
    <rPh sb="15" eb="16">
      <t>リョウ</t>
    </rPh>
    <rPh sb="18" eb="19">
      <t>モト</t>
    </rPh>
    <rPh sb="21" eb="23">
      <t>ケイド</t>
    </rPh>
    <rPh sb="23" eb="24">
      <t>フウ</t>
    </rPh>
    <rPh sb="25" eb="27">
      <t>ジョウクウ</t>
    </rPh>
    <rPh sb="28" eb="29">
      <t>フ</t>
    </rPh>
    <rPh sb="30" eb="32">
      <t>リロン</t>
    </rPh>
    <rPh sb="32" eb="33">
      <t>ジョウ</t>
    </rPh>
    <rPh sb="34" eb="35">
      <t>フウ</t>
    </rPh>
    <phoneticPr fontId="1"/>
  </si>
  <si>
    <t>気圧量、風速の計算式、背景となる基本的、重要な物理モデル</t>
    <rPh sb="0" eb="2">
      <t>キアツ</t>
    </rPh>
    <rPh sb="2" eb="3">
      <t>リョウ</t>
    </rPh>
    <rPh sb="4" eb="6">
      <t>フウソク</t>
    </rPh>
    <rPh sb="7" eb="10">
      <t>ケイサンシキ</t>
    </rPh>
    <rPh sb="11" eb="13">
      <t>ハイケイ</t>
    </rPh>
    <rPh sb="16" eb="19">
      <t>キホンテキ</t>
    </rPh>
    <rPh sb="20" eb="22">
      <t>ジュウヨウ</t>
    </rPh>
    <rPh sb="23" eb="25">
      <t>ブツリ</t>
    </rPh>
    <phoneticPr fontId="1"/>
  </si>
  <si>
    <t>○○の式（論文の名称、発表者、発表年）</t>
    <rPh sb="3" eb="4">
      <t>シキ</t>
    </rPh>
    <rPh sb="5" eb="7">
      <t>ロンブン</t>
    </rPh>
    <rPh sb="8" eb="10">
      <t>メイショウ</t>
    </rPh>
    <rPh sb="11" eb="14">
      <t>ハッピョウシャ</t>
    </rPh>
    <rPh sb="15" eb="17">
      <t>ハッピョウ</t>
    </rPh>
    <rPh sb="17" eb="18">
      <t>ネン</t>
    </rPh>
    <phoneticPr fontId="1"/>
  </si>
  <si>
    <t>平成３年台風19号、平成30年台風21号等過去の台風での実測値と計算値の比較</t>
    <rPh sb="0" eb="2">
      <t>ヘイセイ</t>
    </rPh>
    <rPh sb="3" eb="4">
      <t>ネン</t>
    </rPh>
    <rPh sb="4" eb="5">
      <t>ダイ</t>
    </rPh>
    <rPh sb="5" eb="6">
      <t>フウ</t>
    </rPh>
    <rPh sb="8" eb="9">
      <t>ゴウ</t>
    </rPh>
    <rPh sb="10" eb="12">
      <t>ヘイセイ</t>
    </rPh>
    <rPh sb="14" eb="15">
      <t>ネン</t>
    </rPh>
    <rPh sb="15" eb="17">
      <t>タイフウ</t>
    </rPh>
    <rPh sb="19" eb="20">
      <t>ゴウ</t>
    </rPh>
    <rPh sb="20" eb="21">
      <t>トウ</t>
    </rPh>
    <rPh sb="21" eb="23">
      <t>カコ</t>
    </rPh>
    <rPh sb="24" eb="26">
      <t>タイフウ</t>
    </rPh>
    <rPh sb="28" eb="31">
      <t>ジッソクチ</t>
    </rPh>
    <rPh sb="32" eb="35">
      <t>ケイサンチ</t>
    </rPh>
    <rPh sb="36" eb="38">
      <t>ヒカク</t>
    </rPh>
    <phoneticPr fontId="1"/>
  </si>
  <si>
    <t>実測値〇m/s　計算値〇m/s　（計算地点ごとに45度線グラフで比較）</t>
    <rPh sb="0" eb="2">
      <t>ジッソク</t>
    </rPh>
    <rPh sb="2" eb="3">
      <t>チ</t>
    </rPh>
    <rPh sb="8" eb="10">
      <t>ケイサン</t>
    </rPh>
    <rPh sb="10" eb="11">
      <t>チ</t>
    </rPh>
    <rPh sb="17" eb="19">
      <t>ケイサン</t>
    </rPh>
    <rPh sb="19" eb="21">
      <t>チテン</t>
    </rPh>
    <rPh sb="26" eb="27">
      <t>ド</t>
    </rPh>
    <rPh sb="27" eb="28">
      <t>セン</t>
    </rPh>
    <rPh sb="32" eb="34">
      <t>ヒカク</t>
    </rPh>
    <phoneticPr fontId="1"/>
  </si>
  <si>
    <t>損害実績に用いた風災とその理由・当該風災の支払総額</t>
    <rPh sb="0" eb="2">
      <t>ソンガイ</t>
    </rPh>
    <rPh sb="2" eb="4">
      <t>ジッセキ</t>
    </rPh>
    <rPh sb="5" eb="6">
      <t>モチ</t>
    </rPh>
    <rPh sb="8" eb="10">
      <t>フウサイ</t>
    </rPh>
    <rPh sb="13" eb="15">
      <t>リユウ</t>
    </rPh>
    <rPh sb="16" eb="18">
      <t>トウガイ</t>
    </rPh>
    <rPh sb="18" eb="20">
      <t>フウサイ</t>
    </rPh>
    <rPh sb="21" eb="23">
      <t>シハライ</t>
    </rPh>
    <rPh sb="23" eb="25">
      <t>ソウガク</t>
    </rPh>
    <phoneticPr fontId="32"/>
  </si>
  <si>
    <t>平成３年台風19号（5,200億円）ほか
広範囲の実績が取得できるため</t>
    <rPh sb="0" eb="2">
      <t>ヘイセイ</t>
    </rPh>
    <rPh sb="3" eb="4">
      <t>ネン</t>
    </rPh>
    <rPh sb="4" eb="6">
      <t>タイフウ</t>
    </rPh>
    <rPh sb="8" eb="9">
      <t>ゴウ</t>
    </rPh>
    <rPh sb="15" eb="17">
      <t>オクエン</t>
    </rPh>
    <phoneticPr fontId="1"/>
  </si>
  <si>
    <t>脆弱性関数の種類【脆弱性を定量化する被説明変数】</t>
    <rPh sb="0" eb="3">
      <t>ゼイジャクセイ</t>
    </rPh>
    <rPh sb="3" eb="5">
      <t>カンスウ</t>
    </rPh>
    <rPh sb="6" eb="8">
      <t>シュルイ</t>
    </rPh>
    <rPh sb="9" eb="12">
      <t>ゼイジャクセイ</t>
    </rPh>
    <rPh sb="13" eb="16">
      <t>テイリョウカ</t>
    </rPh>
    <rPh sb="18" eb="19">
      <t>ヒ</t>
    </rPh>
    <rPh sb="19" eb="21">
      <t>セツメイ</t>
    </rPh>
    <rPh sb="21" eb="23">
      <t>ヘンスウ</t>
    </rPh>
    <phoneticPr fontId="1"/>
  </si>
  <si>
    <t>罹災率および損傷率</t>
    <rPh sb="0" eb="2">
      <t>リサイ</t>
    </rPh>
    <rPh sb="2" eb="3">
      <t>リツ</t>
    </rPh>
    <rPh sb="6" eb="8">
      <t>ソンショウ</t>
    </rPh>
    <rPh sb="8" eb="9">
      <t>リツ</t>
    </rPh>
    <phoneticPr fontId="1"/>
  </si>
  <si>
    <t>脆弱性関数の設定方法【脆弱性を定量化する説明変数】</t>
    <rPh sb="0" eb="3">
      <t>ゼイジャクセイ</t>
    </rPh>
    <rPh sb="3" eb="5">
      <t>カンスウ</t>
    </rPh>
    <rPh sb="6" eb="8">
      <t>セッテイ</t>
    </rPh>
    <rPh sb="8" eb="10">
      <t>ホウホウ</t>
    </rPh>
    <phoneticPr fontId="1"/>
  </si>
  <si>
    <t>最大瞬間風速</t>
    <rPh sb="0" eb="2">
      <t>サイダイ</t>
    </rPh>
    <rPh sb="2" eb="4">
      <t>シュンカン</t>
    </rPh>
    <rPh sb="4" eb="6">
      <t>フウソク</t>
    </rPh>
    <phoneticPr fontId="1"/>
  </si>
  <si>
    <t>脆弱性関数の分類</t>
    <rPh sb="0" eb="3">
      <t>ゼイジャクセイ</t>
    </rPh>
    <rPh sb="3" eb="5">
      <t>カンスウ</t>
    </rPh>
    <rPh sb="6" eb="8">
      <t>ブンルイ</t>
    </rPh>
    <phoneticPr fontId="1"/>
  </si>
  <si>
    <t>１分類（台風による損壊）</t>
    <rPh sb="1" eb="3">
      <t>ブンルイ</t>
    </rPh>
    <rPh sb="4" eb="6">
      <t>タイフウ</t>
    </rPh>
    <rPh sb="9" eb="11">
      <t>ソンカイ</t>
    </rPh>
    <phoneticPr fontId="1"/>
  </si>
  <si>
    <t>脆弱性関数の設定区分（分類）とその数</t>
    <rPh sb="0" eb="3">
      <t>ゼイジャクセイ</t>
    </rPh>
    <rPh sb="3" eb="5">
      <t>カンスウ</t>
    </rPh>
    <rPh sb="6" eb="8">
      <t>セッテイ</t>
    </rPh>
    <rPh sb="8" eb="10">
      <t>クブン</t>
    </rPh>
    <rPh sb="11" eb="13">
      <t>ブンルイ</t>
    </rPh>
    <rPh sb="17" eb="18">
      <t>カズ</t>
    </rPh>
    <phoneticPr fontId="1"/>
  </si>
  <si>
    <t>用途、建物構造、建築年　計〇</t>
    <rPh sb="0" eb="2">
      <t>ヨウト</t>
    </rPh>
    <rPh sb="3" eb="5">
      <t>タテモノ</t>
    </rPh>
    <rPh sb="5" eb="7">
      <t>コウゾウ</t>
    </rPh>
    <rPh sb="8" eb="10">
      <t>ケンチク</t>
    </rPh>
    <rPh sb="10" eb="11">
      <t>ネン</t>
    </rPh>
    <rPh sb="12" eb="13">
      <t>ケイ</t>
    </rPh>
    <phoneticPr fontId="1"/>
  </si>
  <si>
    <t>脆弱線関数の構築方法</t>
    <rPh sb="3" eb="5">
      <t>カンスウ</t>
    </rPh>
    <phoneticPr fontId="1"/>
  </si>
  <si>
    <t>最尤法にてロジット関数にあてはめ</t>
    <rPh sb="0" eb="3">
      <t>サイユウホウ</t>
    </rPh>
    <rPh sb="9" eb="11">
      <t>カンスウ</t>
    </rPh>
    <phoneticPr fontId="1"/>
  </si>
  <si>
    <t>脆弱性の評価の単位</t>
    <rPh sb="0" eb="3">
      <t>ゼイジャクセイ</t>
    </rPh>
    <rPh sb="4" eb="6">
      <t>ヒョウカ</t>
    </rPh>
    <rPh sb="7" eb="9">
      <t>タンイ</t>
    </rPh>
    <phoneticPr fontId="1"/>
  </si>
  <si>
    <t>市区町村別の単位</t>
    <rPh sb="0" eb="2">
      <t>シク</t>
    </rPh>
    <rPh sb="2" eb="4">
      <t>チョウソン</t>
    </rPh>
    <rPh sb="4" eb="5">
      <t>ベツ</t>
    </rPh>
    <rPh sb="6" eb="8">
      <t>タンイ</t>
    </rPh>
    <phoneticPr fontId="1"/>
  </si>
  <si>
    <t>平成３年台風19号、平成30年台風21号等過去の台風での実測値と計算値の比較（解像度単位）</t>
    <rPh sb="0" eb="2">
      <t>ヘイセイ</t>
    </rPh>
    <rPh sb="3" eb="4">
      <t>ネン</t>
    </rPh>
    <rPh sb="4" eb="5">
      <t>ダイ</t>
    </rPh>
    <rPh sb="5" eb="6">
      <t>フウ</t>
    </rPh>
    <rPh sb="8" eb="9">
      <t>ゴウ</t>
    </rPh>
    <rPh sb="10" eb="12">
      <t>ヘイセイ</t>
    </rPh>
    <rPh sb="14" eb="15">
      <t>ネン</t>
    </rPh>
    <rPh sb="15" eb="17">
      <t>タイフウ</t>
    </rPh>
    <rPh sb="19" eb="20">
      <t>ゴウ</t>
    </rPh>
    <rPh sb="28" eb="31">
      <t>ジッソクチ</t>
    </rPh>
    <rPh sb="32" eb="35">
      <t>ケイサンチ</t>
    </rPh>
    <rPh sb="36" eb="38">
      <t>ヒカク</t>
    </rPh>
    <rPh sb="39" eb="42">
      <t>カイゾウド</t>
    </rPh>
    <rPh sb="42" eb="44">
      <t>タンイ</t>
    </rPh>
    <phoneticPr fontId="1"/>
  </si>
  <si>
    <t>総額：実績〇円　計算〇円　解像度単位（例：市区郡別）は45度線グラフへプロットして比較</t>
    <rPh sb="0" eb="2">
      <t>ソウガク</t>
    </rPh>
    <rPh sb="3" eb="5">
      <t>ジッセキ</t>
    </rPh>
    <rPh sb="6" eb="7">
      <t>エン</t>
    </rPh>
    <rPh sb="8" eb="10">
      <t>ケイサン</t>
    </rPh>
    <rPh sb="11" eb="12">
      <t>エン</t>
    </rPh>
    <rPh sb="13" eb="16">
      <t>カイゾウド</t>
    </rPh>
    <rPh sb="16" eb="18">
      <t>タンイ</t>
    </rPh>
    <rPh sb="19" eb="20">
      <t>レイ</t>
    </rPh>
    <rPh sb="21" eb="23">
      <t>シク</t>
    </rPh>
    <rPh sb="23" eb="24">
      <t>グン</t>
    </rPh>
    <rPh sb="24" eb="25">
      <t>ベツ</t>
    </rPh>
    <rPh sb="29" eb="30">
      <t>ド</t>
    </rPh>
    <rPh sb="30" eb="31">
      <t>セン</t>
    </rPh>
    <rPh sb="41" eb="43">
      <t>ヒカク</t>
    </rPh>
    <phoneticPr fontId="1"/>
  </si>
  <si>
    <t>免責金額、支払限度額、支払割合、附随する保険金（残存物取り片付け費用、臨時費用など）、出再、サージ（災害後の人員不足、物資不足から生じる価格急騰）などの契約条件の反映方法</t>
    <rPh sb="0" eb="2">
      <t>メンセキ</t>
    </rPh>
    <rPh sb="2" eb="4">
      <t>キンガク</t>
    </rPh>
    <rPh sb="5" eb="7">
      <t>シハライ</t>
    </rPh>
    <rPh sb="7" eb="9">
      <t>ゲンド</t>
    </rPh>
    <rPh sb="9" eb="10">
      <t>ガク</t>
    </rPh>
    <rPh sb="11" eb="13">
      <t>シハライ</t>
    </rPh>
    <rPh sb="13" eb="15">
      <t>ワリアイ</t>
    </rPh>
    <rPh sb="16" eb="18">
      <t>フズイ</t>
    </rPh>
    <rPh sb="20" eb="23">
      <t>ホケンキン</t>
    </rPh>
    <rPh sb="24" eb="26">
      <t>ザンゾン</t>
    </rPh>
    <rPh sb="26" eb="27">
      <t>ブツ</t>
    </rPh>
    <rPh sb="27" eb="28">
      <t>ト</t>
    </rPh>
    <rPh sb="29" eb="31">
      <t>カタヅ</t>
    </rPh>
    <rPh sb="32" eb="34">
      <t>ヒヨウ</t>
    </rPh>
    <rPh sb="35" eb="37">
      <t>リンジ</t>
    </rPh>
    <rPh sb="37" eb="39">
      <t>ヒヨウ</t>
    </rPh>
    <rPh sb="43" eb="45">
      <t>シュッサイ</t>
    </rPh>
    <rPh sb="76" eb="78">
      <t>ケイヤク</t>
    </rPh>
    <rPh sb="78" eb="80">
      <t>ジョウケン</t>
    </rPh>
    <rPh sb="83" eb="85">
      <t>ホウホウ</t>
    </rPh>
    <phoneticPr fontId="1"/>
  </si>
  <si>
    <t xml:space="preserve">免責など保険金の支払条件はないが、政府再保険出再分は控除
</t>
    <rPh sb="0" eb="2">
      <t>メンセキ</t>
    </rPh>
    <rPh sb="4" eb="7">
      <t>ホケンキン</t>
    </rPh>
    <rPh sb="8" eb="10">
      <t>シハライ</t>
    </rPh>
    <rPh sb="10" eb="12">
      <t>ジョウケン</t>
    </rPh>
    <rPh sb="17" eb="19">
      <t>セイフ</t>
    </rPh>
    <rPh sb="19" eb="22">
      <t>サイホケン</t>
    </rPh>
    <rPh sb="22" eb="24">
      <t>シュッサイ</t>
    </rPh>
    <rPh sb="24" eb="25">
      <t>ブン</t>
    </rPh>
    <rPh sb="26" eb="28">
      <t>コウジョ</t>
    </rPh>
    <phoneticPr fontId="1"/>
  </si>
  <si>
    <t>再現期間200年の災害での支払条件修正前保険金と支払条件修正後保険金</t>
    <rPh sb="0" eb="2">
      <t>サイゲン</t>
    </rPh>
    <rPh sb="2" eb="4">
      <t>キカン</t>
    </rPh>
    <rPh sb="7" eb="8">
      <t>ネン</t>
    </rPh>
    <rPh sb="9" eb="11">
      <t>サイガイ</t>
    </rPh>
    <rPh sb="13" eb="15">
      <t>シハライ</t>
    </rPh>
    <rPh sb="15" eb="17">
      <t>ジョウケン</t>
    </rPh>
    <rPh sb="17" eb="19">
      <t>シュウセイ</t>
    </rPh>
    <rPh sb="19" eb="20">
      <t>マエ</t>
    </rPh>
    <rPh sb="20" eb="23">
      <t>ホケンキン</t>
    </rPh>
    <rPh sb="30" eb="31">
      <t>ゴ</t>
    </rPh>
    <phoneticPr fontId="1"/>
  </si>
  <si>
    <t>再現期間200年の災害での標準的手法との差額</t>
    <rPh sb="13" eb="16">
      <t>ヒョウジュンテキ</t>
    </rPh>
    <rPh sb="16" eb="18">
      <t>シュホウ</t>
    </rPh>
    <rPh sb="20" eb="22">
      <t>サガク</t>
    </rPh>
    <phoneticPr fontId="1"/>
  </si>
  <si>
    <t>上記の差額が生じたと主要な要因</t>
    <rPh sb="0" eb="2">
      <t>ジョウキ</t>
    </rPh>
    <rPh sb="3" eb="5">
      <t>サガク</t>
    </rPh>
    <rPh sb="6" eb="7">
      <t>ショウ</t>
    </rPh>
    <rPh sb="10" eb="12">
      <t>シュヨウ</t>
    </rPh>
    <rPh sb="13" eb="15">
      <t>ヨウイン</t>
    </rPh>
    <phoneticPr fontId="1"/>
  </si>
  <si>
    <t>脆弱性関数の評価方法</t>
    <rPh sb="0" eb="3">
      <t>ゼイジャクセイ</t>
    </rPh>
    <rPh sb="3" eb="5">
      <t>カンスウ</t>
    </rPh>
    <rPh sb="6" eb="8">
      <t>ヒョウカ</t>
    </rPh>
    <rPh sb="8" eb="10">
      <t>ホウホウ</t>
    </rPh>
    <phoneticPr fontId="1"/>
  </si>
  <si>
    <t>国内水災</t>
    <rPh sb="0" eb="2">
      <t>コクナイ</t>
    </rPh>
    <rPh sb="2" eb="4">
      <t>スイサイ</t>
    </rPh>
    <phoneticPr fontId="17"/>
  </si>
  <si>
    <t>外水氾濫、内水氾濫、高潮</t>
    <rPh sb="0" eb="1">
      <t>ガイ</t>
    </rPh>
    <rPh sb="1" eb="2">
      <t>スイ</t>
    </rPh>
    <rPh sb="2" eb="4">
      <t>ハンラン</t>
    </rPh>
    <rPh sb="5" eb="7">
      <t>ナイスイ</t>
    </rPh>
    <rPh sb="7" eb="9">
      <t>ハンラン</t>
    </rPh>
    <rPh sb="10" eb="12">
      <t>タカシオ</t>
    </rPh>
    <phoneticPr fontId="1"/>
  </si>
  <si>
    <t>洪水氾濫シミュレーション（国土交通省）
降水量データ（気象庁）</t>
    <rPh sb="0" eb="2">
      <t>コウズイ</t>
    </rPh>
    <rPh sb="2" eb="4">
      <t>ハンラン</t>
    </rPh>
    <rPh sb="13" eb="15">
      <t>コクド</t>
    </rPh>
    <rPh sb="15" eb="18">
      <t>コウツウショウ</t>
    </rPh>
    <rPh sb="20" eb="23">
      <t>コウスイリョウ</t>
    </rPh>
    <rPh sb="27" eb="30">
      <t>キショウチョウ</t>
    </rPh>
    <phoneticPr fontId="1"/>
  </si>
  <si>
    <t>再現期間別の降水量を作成</t>
    <rPh sb="0" eb="2">
      <t>サイゲン</t>
    </rPh>
    <rPh sb="2" eb="4">
      <t>キカン</t>
    </rPh>
    <rPh sb="4" eb="5">
      <t>ベツ</t>
    </rPh>
    <rPh sb="6" eb="9">
      <t>コウスイリョウ</t>
    </rPh>
    <rPh sb="10" eb="12">
      <t>サクセイ</t>
    </rPh>
    <phoneticPr fontId="1"/>
  </si>
  <si>
    <t>外水氾濫：１級河川（109河川）および一部の２級河川（約2000河川）
高潮：３大港湾（東京湾、伊勢湾、大阪湾）</t>
    <rPh sb="0" eb="1">
      <t>ガイ</t>
    </rPh>
    <rPh sb="1" eb="2">
      <t>スイ</t>
    </rPh>
    <rPh sb="2" eb="4">
      <t>ハンラン</t>
    </rPh>
    <rPh sb="6" eb="7">
      <t>キュウ</t>
    </rPh>
    <rPh sb="7" eb="9">
      <t>カセン</t>
    </rPh>
    <rPh sb="13" eb="15">
      <t>カセン</t>
    </rPh>
    <rPh sb="19" eb="21">
      <t>イチブ</t>
    </rPh>
    <rPh sb="23" eb="24">
      <t>キュウ</t>
    </rPh>
    <rPh sb="24" eb="26">
      <t>カセン</t>
    </rPh>
    <rPh sb="27" eb="28">
      <t>ヤク</t>
    </rPh>
    <rPh sb="32" eb="34">
      <t>カセン</t>
    </rPh>
    <rPh sb="36" eb="38">
      <t>タカシオ</t>
    </rPh>
    <rPh sb="40" eb="41">
      <t>ダイ</t>
    </rPh>
    <rPh sb="41" eb="43">
      <t>コウワン</t>
    </rPh>
    <rPh sb="44" eb="47">
      <t>トウキョウワン</t>
    </rPh>
    <rPh sb="48" eb="51">
      <t>イセワン</t>
    </rPh>
    <rPh sb="52" eb="54">
      <t>オオサカ</t>
    </rPh>
    <rPh sb="54" eb="55">
      <t>ワン</t>
    </rPh>
    <phoneticPr fontId="1"/>
  </si>
  <si>
    <t>最小５ｍ四方、最大50ｍ四方</t>
    <rPh sb="0" eb="2">
      <t>サイショウ</t>
    </rPh>
    <rPh sb="4" eb="6">
      <t>シホウ</t>
    </rPh>
    <rPh sb="7" eb="9">
      <t>サイダイ</t>
    </rPh>
    <rPh sb="12" eb="14">
      <t>シホウ</t>
    </rPh>
    <phoneticPr fontId="1"/>
  </si>
  <si>
    <t>浸水発生の緒元に用いた要素</t>
    <rPh sb="0" eb="2">
      <t>シンスイ</t>
    </rPh>
    <rPh sb="2" eb="4">
      <t>ハッセイ</t>
    </rPh>
    <rPh sb="5" eb="7">
      <t>ショゲン</t>
    </rPh>
    <rPh sb="8" eb="9">
      <t>モチ</t>
    </rPh>
    <rPh sb="11" eb="13">
      <t>ヨウソ</t>
    </rPh>
    <phoneticPr fontId="1"/>
  </si>
  <si>
    <t>外水氾濫：川岸の破堤点の設定　高潮：潮位上昇量</t>
    <rPh sb="0" eb="1">
      <t>ガイ</t>
    </rPh>
    <rPh sb="1" eb="2">
      <t>スイ</t>
    </rPh>
    <rPh sb="2" eb="4">
      <t>ハンラン</t>
    </rPh>
    <rPh sb="5" eb="7">
      <t>カワギシ</t>
    </rPh>
    <rPh sb="8" eb="10">
      <t>ハテイ</t>
    </rPh>
    <rPh sb="10" eb="11">
      <t>テン</t>
    </rPh>
    <rPh sb="12" eb="14">
      <t>セッテイ</t>
    </rPh>
    <rPh sb="15" eb="17">
      <t>タカシオ</t>
    </rPh>
    <rPh sb="18" eb="20">
      <t>チョウイ</t>
    </rPh>
    <rPh sb="20" eb="22">
      <t>ジョウショウ</t>
    </rPh>
    <rPh sb="22" eb="23">
      <t>リョウ</t>
    </rPh>
    <phoneticPr fontId="1"/>
  </si>
  <si>
    <t>浸水を表す物理量【ハザードを定量化した物理量】</t>
    <rPh sb="0" eb="2">
      <t>シンスイ</t>
    </rPh>
    <rPh sb="3" eb="4">
      <t>アラワ</t>
    </rPh>
    <rPh sb="5" eb="7">
      <t>ブツリ</t>
    </rPh>
    <rPh sb="7" eb="8">
      <t>リョウ</t>
    </rPh>
    <phoneticPr fontId="1"/>
  </si>
  <si>
    <t>深水深（浸水域の地面から水面までの高さ）</t>
    <rPh sb="0" eb="2">
      <t>シンスイ</t>
    </rPh>
    <rPh sb="2" eb="3">
      <t>フカ</t>
    </rPh>
    <phoneticPr fontId="1"/>
  </si>
  <si>
    <t>浸水の算出根拠</t>
    <rPh sb="0" eb="2">
      <t>シンスイ</t>
    </rPh>
    <rPh sb="3" eb="5">
      <t>サンシュツ</t>
    </rPh>
    <rPh sb="5" eb="7">
      <t>コンキョ</t>
    </rPh>
    <phoneticPr fontId="1"/>
  </si>
  <si>
    <t>降雨量、流出量から浸水水位、浸水域を休域一体で計算</t>
    <rPh sb="0" eb="2">
      <t>コウウ</t>
    </rPh>
    <rPh sb="2" eb="3">
      <t>リョウ</t>
    </rPh>
    <rPh sb="4" eb="7">
      <t>リュウシュツリョウ</t>
    </rPh>
    <rPh sb="9" eb="11">
      <t>シンスイ</t>
    </rPh>
    <rPh sb="11" eb="13">
      <t>スイイ</t>
    </rPh>
    <rPh sb="14" eb="16">
      <t>シンスイ</t>
    </rPh>
    <rPh sb="16" eb="17">
      <t>イキ</t>
    </rPh>
    <rPh sb="18" eb="19">
      <t>キュウ</t>
    </rPh>
    <rPh sb="19" eb="20">
      <t>イキ</t>
    </rPh>
    <rPh sb="20" eb="22">
      <t>イッタイ</t>
    </rPh>
    <rPh sb="23" eb="25">
      <t>ケイサン</t>
    </rPh>
    <phoneticPr fontId="1"/>
  </si>
  <si>
    <t>浸水量、浸水域の計算式、背景となる基本的、重要な物理モデル</t>
    <rPh sb="0" eb="2">
      <t>シンスイ</t>
    </rPh>
    <rPh sb="2" eb="3">
      <t>リョウ</t>
    </rPh>
    <rPh sb="4" eb="6">
      <t>シンスイ</t>
    </rPh>
    <rPh sb="6" eb="7">
      <t>イキ</t>
    </rPh>
    <rPh sb="8" eb="10">
      <t>ケイサン</t>
    </rPh>
    <rPh sb="10" eb="11">
      <t>シキ</t>
    </rPh>
    <rPh sb="12" eb="14">
      <t>ハイケイ</t>
    </rPh>
    <rPh sb="17" eb="20">
      <t>キホンテキ</t>
    </rPh>
    <rPh sb="21" eb="23">
      <t>ジュウヨウ</t>
    </rPh>
    <rPh sb="24" eb="26">
      <t>ブツリ</t>
    </rPh>
    <phoneticPr fontId="1"/>
  </si>
  <si>
    <t>令和元年台風19号による水災等過去の水災での実測値と計算値の比較</t>
    <rPh sb="0" eb="2">
      <t>レイワ</t>
    </rPh>
    <rPh sb="2" eb="4">
      <t>ガンネン</t>
    </rPh>
    <rPh sb="4" eb="5">
      <t>ダイ</t>
    </rPh>
    <rPh sb="5" eb="6">
      <t>フウ</t>
    </rPh>
    <rPh sb="8" eb="9">
      <t>ゴウ</t>
    </rPh>
    <rPh sb="12" eb="14">
      <t>スイサイ</t>
    </rPh>
    <rPh sb="14" eb="15">
      <t>トウ</t>
    </rPh>
    <rPh sb="15" eb="17">
      <t>カコ</t>
    </rPh>
    <rPh sb="18" eb="20">
      <t>スイサイ</t>
    </rPh>
    <rPh sb="22" eb="25">
      <t>ジッソクチ</t>
    </rPh>
    <rPh sb="26" eb="29">
      <t>ケイサンチ</t>
    </rPh>
    <rPh sb="30" eb="32">
      <t>ヒカク</t>
    </rPh>
    <phoneticPr fontId="1"/>
  </si>
  <si>
    <t>実測値〇m浸水　計算値〇m浸水　（計算地点ごとに45度線グラフで比較）</t>
    <rPh sb="0" eb="2">
      <t>ジッソク</t>
    </rPh>
    <rPh sb="2" eb="3">
      <t>チ</t>
    </rPh>
    <rPh sb="5" eb="7">
      <t>シンスイ</t>
    </rPh>
    <rPh sb="8" eb="10">
      <t>ケイサン</t>
    </rPh>
    <rPh sb="10" eb="11">
      <t>チ</t>
    </rPh>
    <rPh sb="13" eb="15">
      <t>シンスイ</t>
    </rPh>
    <rPh sb="17" eb="19">
      <t>ケイサン</t>
    </rPh>
    <rPh sb="19" eb="21">
      <t>チテン</t>
    </rPh>
    <rPh sb="26" eb="27">
      <t>ド</t>
    </rPh>
    <rPh sb="27" eb="28">
      <t>セン</t>
    </rPh>
    <rPh sb="32" eb="34">
      <t>ヒカク</t>
    </rPh>
    <phoneticPr fontId="1"/>
  </si>
  <si>
    <t>損害実績に用いた水災とその理由・当該水災の支払総額</t>
    <rPh sb="0" eb="2">
      <t>ソンガイ</t>
    </rPh>
    <rPh sb="2" eb="4">
      <t>ジッセキ</t>
    </rPh>
    <rPh sb="5" eb="6">
      <t>モチ</t>
    </rPh>
    <rPh sb="8" eb="10">
      <t>スイサイ</t>
    </rPh>
    <rPh sb="13" eb="15">
      <t>リユウ</t>
    </rPh>
    <rPh sb="16" eb="18">
      <t>トウガイ</t>
    </rPh>
    <rPh sb="18" eb="20">
      <t>スイサイ</t>
    </rPh>
    <rPh sb="21" eb="23">
      <t>シハライ</t>
    </rPh>
    <rPh sb="23" eb="25">
      <t>ソウガク</t>
    </rPh>
    <phoneticPr fontId="32"/>
  </si>
  <si>
    <t>令和元年台風19号による水災（4,000億円）ほか
広範囲の実績が取得できるため</t>
    <rPh sb="0" eb="2">
      <t>レイワ</t>
    </rPh>
    <rPh sb="2" eb="4">
      <t>ガンネン</t>
    </rPh>
    <rPh sb="4" eb="6">
      <t>タイフウ</t>
    </rPh>
    <rPh sb="8" eb="9">
      <t>ゴウ</t>
    </rPh>
    <rPh sb="12" eb="14">
      <t>スイサイ</t>
    </rPh>
    <rPh sb="20" eb="22">
      <t>オクエン</t>
    </rPh>
    <phoneticPr fontId="1"/>
  </si>
  <si>
    <t>損害割合（損傷率）</t>
    <rPh sb="0" eb="2">
      <t>ソンガイ</t>
    </rPh>
    <rPh sb="2" eb="4">
      <t>ワリアイ</t>
    </rPh>
    <rPh sb="5" eb="7">
      <t>ソンショウ</t>
    </rPh>
    <rPh sb="7" eb="8">
      <t>リツ</t>
    </rPh>
    <phoneticPr fontId="1"/>
  </si>
  <si>
    <t>深水深</t>
    <rPh sb="0" eb="2">
      <t>シンスイ</t>
    </rPh>
    <rPh sb="2" eb="3">
      <t>シン</t>
    </rPh>
    <phoneticPr fontId="1"/>
  </si>
  <si>
    <t>時間的、地理的に重複しないため、単純合算</t>
    <rPh sb="0" eb="3">
      <t>ジカンテキ</t>
    </rPh>
    <rPh sb="4" eb="7">
      <t>チリテキ</t>
    </rPh>
    <rPh sb="8" eb="10">
      <t>チョウフク</t>
    </rPh>
    <rPh sb="16" eb="18">
      <t>タンジュン</t>
    </rPh>
    <rPh sb="18" eb="20">
      <t>ガッサン</t>
    </rPh>
    <phoneticPr fontId="1"/>
  </si>
  <si>
    <t>令和元年台風19号による水災等過去の水災での実実測値と計算値の比較（解像度単位）</t>
    <rPh sb="0" eb="2">
      <t>レイワ</t>
    </rPh>
    <rPh sb="2" eb="4">
      <t>ガンネン</t>
    </rPh>
    <rPh sb="4" eb="6">
      <t>タイフウ</t>
    </rPh>
    <rPh sb="8" eb="9">
      <t>ゴウ</t>
    </rPh>
    <rPh sb="12" eb="14">
      <t>スイサイ</t>
    </rPh>
    <rPh sb="22" eb="23">
      <t>ジツ</t>
    </rPh>
    <rPh sb="23" eb="26">
      <t>ジッソクチ</t>
    </rPh>
    <rPh sb="27" eb="30">
      <t>ケイサンチ</t>
    </rPh>
    <rPh sb="31" eb="33">
      <t>ヒカク</t>
    </rPh>
    <rPh sb="34" eb="37">
      <t>カイゾウド</t>
    </rPh>
    <rPh sb="37" eb="39">
      <t>タンイ</t>
    </rPh>
    <phoneticPr fontId="1"/>
  </si>
  <si>
    <t>国内雪災</t>
    <rPh sb="0" eb="2">
      <t>コクナイ</t>
    </rPh>
    <rPh sb="2" eb="3">
      <t>セツ</t>
    </rPh>
    <rPh sb="3" eb="4">
      <t>サイ</t>
    </rPh>
    <phoneticPr fontId="17"/>
  </si>
  <si>
    <t>項目ごとに、主要な特徴を記載してください。</t>
    <rPh sb="0" eb="2">
      <t>コウモク</t>
    </rPh>
    <rPh sb="6" eb="8">
      <t>シュヨウ</t>
    </rPh>
    <rPh sb="9" eb="11">
      <t>トクチョウ</t>
    </rPh>
    <rPh sb="12" eb="14">
      <t>キサイ</t>
    </rPh>
    <phoneticPr fontId="17"/>
  </si>
  <si>
    <t>項目ごとに、主要な特徴の説明を記載してください。</t>
    <phoneticPr fontId="17"/>
  </si>
  <si>
    <t>国内雹災</t>
    <rPh sb="0" eb="2">
      <t>コクナイ</t>
    </rPh>
    <rPh sb="2" eb="3">
      <t>ヒョウ</t>
    </rPh>
    <rPh sb="3" eb="4">
      <t>サイ</t>
    </rPh>
    <phoneticPr fontId="17"/>
  </si>
  <si>
    <t>米国地震</t>
    <rPh sb="0" eb="2">
      <t>ベイコク</t>
    </rPh>
    <rPh sb="2" eb="4">
      <t>ジシン</t>
    </rPh>
    <phoneticPr fontId="17"/>
  </si>
  <si>
    <t>必要に応じ</t>
    <rPh sb="0" eb="2">
      <t>ヒツヨウ</t>
    </rPh>
    <rPh sb="3" eb="4">
      <t>オウ</t>
    </rPh>
    <phoneticPr fontId="17"/>
  </si>
  <si>
    <t>追加</t>
    <rPh sb="0" eb="2">
      <t>ツイカ</t>
    </rPh>
    <phoneticPr fontId="17"/>
  </si>
  <si>
    <t>項番</t>
    <rPh sb="0" eb="2">
      <t>コウバン</t>
    </rPh>
    <phoneticPr fontId="17"/>
  </si>
  <si>
    <t>質問</t>
    <rPh sb="0" eb="2">
      <t>シツモン</t>
    </rPh>
    <phoneticPr fontId="17"/>
  </si>
  <si>
    <t>個々の保有契約データが正確なモデル計測に必要な情報をすべて備えているかご説明ください（特に下記の観点）。</t>
    <phoneticPr fontId="17"/>
  </si>
  <si>
    <t>共同保険の非幹事契約の扱いについて説明してください。保険の対象の所在地データなど詳細な情報は入手出来ているのでしょうか。</t>
    <rPh sb="17" eb="19">
      <t>セツメイ</t>
    </rPh>
    <phoneticPr fontId="17"/>
  </si>
  <si>
    <t>受再保険契約の扱いについて説明してください。保険の対象の所在地データなど詳細な情報は入手出来ているのでしょうか。</t>
    <phoneticPr fontId="17"/>
  </si>
  <si>
    <t>水災を評価する場合等は、建物の階数情報が重要と考えられますが、階数を考慮して評価されているでしょうか。</t>
    <phoneticPr fontId="17"/>
  </si>
  <si>
    <t>例えば任再といった１イベントごとではない（保険の対象ごとの）再保険による回収保険金の計算方法について説明してください。</t>
    <rPh sb="44" eb="46">
      <t>ホウホウ</t>
    </rPh>
    <phoneticPr fontId="17"/>
  </si>
  <si>
    <t>マルチロケーション（多構内契約。別紙明細書付き契約を含む。以下同様）の扱いについて説明してください。一つの敷地ごとにばらしているのでしょうか。</t>
    <phoneticPr fontId="17"/>
  </si>
  <si>
    <t>マルチロケーションでは、全ての敷地を対象としているでしょうか（例：全て対象としている。トップリスク群（保険金額の上位○位までなど）のみが対象等）。</t>
    <rPh sb="31" eb="32">
      <t>レイ</t>
    </rPh>
    <rPh sb="33" eb="34">
      <t>スベ</t>
    </rPh>
    <rPh sb="35" eb="37">
      <t>タイショウ</t>
    </rPh>
    <rPh sb="70" eb="71">
      <t>ナド</t>
    </rPh>
    <phoneticPr fontId="17"/>
  </si>
  <si>
    <t>マルチロケーションに限らず、保険契約地（例えば本社など保険契約者の所在地）を保険の対象の所在地とみなすといった対応はしていないでしょうか。</t>
    <rPh sb="55" eb="57">
      <t>タイオウ</t>
    </rPh>
    <phoneticPr fontId="17"/>
  </si>
  <si>
    <t>「付保割合条件付実損払特約」、「価額協定保険特約」など支払条件が異なる契約の扱いについて説明してください。</t>
    <phoneticPr fontId="17"/>
  </si>
  <si>
    <t>風災ディダクト、水災ディダクトなどの免責金額の扱いについて説明してください（例：個々の契約ごとに反映している。契約集団を設けて、係数にて調整している等）。　</t>
    <rPh sb="38" eb="39">
      <t>レイ</t>
    </rPh>
    <rPh sb="74" eb="75">
      <t>ナド</t>
    </rPh>
    <phoneticPr fontId="17"/>
  </si>
  <si>
    <t>精算不要特約、自動追加条項、自動補償拡大条項などによる隠れた（保険会社が事故時に認識できていない）リスクに対する評価方法について説明してください。</t>
    <rPh sb="58" eb="60">
      <t>ホウホウ</t>
    </rPh>
    <phoneticPr fontId="17"/>
  </si>
  <si>
    <t>商品、製品、動くもの（車、航空機、船など）等、量が変動する、一か所にとどまらないといった特徴により集積するリスクの評価方法について説明してください。</t>
    <rPh sb="21" eb="22">
      <t>ナド</t>
    </rPh>
    <rPh sb="57" eb="59">
      <t>ヒョウカ</t>
    </rPh>
    <rPh sb="59" eb="61">
      <t>ホウホウ</t>
    </rPh>
    <phoneticPr fontId="17"/>
  </si>
  <si>
    <r>
      <t>99.5</t>
    </r>
    <r>
      <rPr>
        <sz val="11"/>
        <color theme="1"/>
        <rFont val="ＭＳ Ｐゴシック"/>
        <family val="3"/>
        <charset val="128"/>
      </rPr>
      <t>％</t>
    </r>
    <r>
      <rPr>
        <sz val="11"/>
        <color theme="1"/>
        <rFont val="Arial"/>
        <family val="2"/>
      </rPr>
      <t>VaR</t>
    </r>
    <r>
      <rPr>
        <sz val="11"/>
        <color theme="1"/>
        <rFont val="ＭＳ Ｐゴシック"/>
        <family val="3"/>
        <charset val="128"/>
      </rPr>
      <t>を求めるためのリスクカーブの算出方法について、①モデルから作られるイベントカーブをそのまま使用、②イベントカーブから（パレート分布など）特定の確率分布にあてはめて使用、③不確実性を考慮しイベントカーブをスムージングして使用、④複数の手法を複合して使用、など算出方法を区分してその算出過程を説明してください。</t>
    </r>
    <rPh sb="22" eb="24">
      <t>サンシュツ</t>
    </rPh>
    <rPh sb="24" eb="26">
      <t>ホウホウ</t>
    </rPh>
    <rPh sb="152" eb="154">
      <t>セツメイ</t>
    </rPh>
    <phoneticPr fontId="17"/>
  </si>
  <si>
    <t>単体</t>
    <rPh sb="0" eb="2">
      <t>タンタイ</t>
    </rPh>
    <phoneticPr fontId="17"/>
  </si>
  <si>
    <t>連結</t>
    <rPh sb="0" eb="2">
      <t>レンケツ</t>
    </rPh>
    <phoneticPr fontId="17"/>
  </si>
  <si>
    <t>単体及び連結</t>
    <rPh sb="0" eb="2">
      <t>タンタイ</t>
    </rPh>
    <rPh sb="2" eb="3">
      <t>オヨ</t>
    </rPh>
    <rPh sb="4" eb="6">
      <t>レンケツ</t>
    </rPh>
    <phoneticPr fontId="17"/>
  </si>
  <si>
    <t>内部モデル手法実施計画</t>
    <rPh sb="0" eb="2">
      <t>ナイブ</t>
    </rPh>
    <rPh sb="5" eb="11">
      <t>シュホウジッシケイカク</t>
    </rPh>
    <phoneticPr fontId="17"/>
  </si>
  <si>
    <t>167条2項1号,168条</t>
    <rPh sb="3" eb="4">
      <t>ジョウ</t>
    </rPh>
    <rPh sb="5" eb="6">
      <t>コウ</t>
    </rPh>
    <rPh sb="7" eb="8">
      <t>ゴウ</t>
    </rPh>
    <rPh sb="12" eb="13">
      <t>ジョウ</t>
    </rPh>
    <phoneticPr fontId="17"/>
  </si>
  <si>
    <t>告示の根拠条文</t>
    <rPh sb="0" eb="2">
      <t>コクジ</t>
    </rPh>
    <rPh sb="3" eb="5">
      <t>コンキョ</t>
    </rPh>
    <rPh sb="5" eb="7">
      <t>ジョウブン</t>
    </rPh>
    <phoneticPr fontId="17"/>
  </si>
  <si>
    <t>167条2項2号</t>
    <rPh sb="3" eb="4">
      <t>ジョウ</t>
    </rPh>
    <rPh sb="5" eb="6">
      <t>コウ</t>
    </rPh>
    <rPh sb="7" eb="8">
      <t>ゴウ</t>
    </rPh>
    <phoneticPr fontId="17"/>
  </si>
  <si>
    <t>167条2項3号</t>
    <rPh sb="5" eb="6">
      <t>コウ</t>
    </rPh>
    <rPh sb="7" eb="8">
      <t>ゴウ</t>
    </rPh>
    <phoneticPr fontId="17"/>
  </si>
  <si>
    <t>167条2項4号</t>
    <rPh sb="5" eb="6">
      <t>コウ</t>
    </rPh>
    <rPh sb="7" eb="8">
      <t>ゴウ</t>
    </rPh>
    <phoneticPr fontId="17"/>
  </si>
  <si>
    <t>167条2項5号</t>
    <rPh sb="5" eb="6">
      <t>コウ</t>
    </rPh>
    <rPh sb="7" eb="8">
      <t>ゴウ</t>
    </rPh>
    <phoneticPr fontId="17"/>
  </si>
  <si>
    <t>167条3項</t>
    <rPh sb="3" eb="4">
      <t>ジョウ</t>
    </rPh>
    <rPh sb="5" eb="6">
      <t>コウ</t>
    </rPh>
    <phoneticPr fontId="17"/>
  </si>
  <si>
    <t>167条4項1号</t>
    <rPh sb="5" eb="6">
      <t>コウ</t>
    </rPh>
    <rPh sb="7" eb="8">
      <t>ゴウ</t>
    </rPh>
    <phoneticPr fontId="17"/>
  </si>
  <si>
    <t>167条4項1号イ</t>
    <rPh sb="5" eb="6">
      <t>コウ</t>
    </rPh>
    <rPh sb="7" eb="8">
      <t>ゴウ</t>
    </rPh>
    <phoneticPr fontId="17"/>
  </si>
  <si>
    <t>167条4項1号ロ</t>
    <rPh sb="5" eb="6">
      <t>コウ</t>
    </rPh>
    <rPh sb="7" eb="8">
      <t>ゴウ</t>
    </rPh>
    <phoneticPr fontId="17"/>
  </si>
  <si>
    <t>167条4項2号</t>
    <rPh sb="5" eb="6">
      <t>コウ</t>
    </rPh>
    <rPh sb="7" eb="8">
      <t>ゴウ</t>
    </rPh>
    <phoneticPr fontId="17"/>
  </si>
  <si>
    <t>167条4項2号イ</t>
    <rPh sb="3" eb="4">
      <t>ジョウ</t>
    </rPh>
    <rPh sb="5" eb="6">
      <t>コウ</t>
    </rPh>
    <rPh sb="7" eb="8">
      <t>ゴウ</t>
    </rPh>
    <phoneticPr fontId="17"/>
  </si>
  <si>
    <t>167条4項2号ロ</t>
    <rPh sb="5" eb="6">
      <t>コウ</t>
    </rPh>
    <rPh sb="7" eb="8">
      <t>ゴウ</t>
    </rPh>
    <phoneticPr fontId="17"/>
  </si>
  <si>
    <t>167条4項2号ハ</t>
    <rPh sb="5" eb="6">
      <t>コウ</t>
    </rPh>
    <rPh sb="7" eb="8">
      <t>ゴウ</t>
    </rPh>
    <phoneticPr fontId="17"/>
  </si>
  <si>
    <t>167条5項</t>
    <rPh sb="5" eb="6">
      <t>コウ</t>
    </rPh>
    <phoneticPr fontId="17"/>
  </si>
  <si>
    <t>167条6項</t>
    <rPh sb="5" eb="6">
      <t>コウ</t>
    </rPh>
    <phoneticPr fontId="17"/>
  </si>
  <si>
    <t>167条7項1号,49条1項</t>
    <rPh sb="5" eb="6">
      <t>コウ</t>
    </rPh>
    <rPh sb="7" eb="8">
      <t>ゴウ</t>
    </rPh>
    <rPh sb="11" eb="12">
      <t>ジョウ</t>
    </rPh>
    <rPh sb="13" eb="14">
      <t>コウ</t>
    </rPh>
    <phoneticPr fontId="17"/>
  </si>
  <si>
    <t>167条7項1号,49条1項1号</t>
    <rPh sb="5" eb="6">
      <t>コウ</t>
    </rPh>
    <rPh sb="7" eb="8">
      <t>ゴウ</t>
    </rPh>
    <rPh sb="11" eb="12">
      <t>ジョウ</t>
    </rPh>
    <rPh sb="13" eb="14">
      <t>コウ</t>
    </rPh>
    <rPh sb="15" eb="16">
      <t>ゴウ</t>
    </rPh>
    <phoneticPr fontId="17"/>
  </si>
  <si>
    <t>167条7項1号,49条1項2号</t>
    <rPh sb="5" eb="6">
      <t>コウ</t>
    </rPh>
    <rPh sb="7" eb="8">
      <t>ゴウ</t>
    </rPh>
    <rPh sb="11" eb="12">
      <t>ジョウ</t>
    </rPh>
    <rPh sb="13" eb="14">
      <t>コウ</t>
    </rPh>
    <rPh sb="15" eb="16">
      <t>ゴウ</t>
    </rPh>
    <phoneticPr fontId="17"/>
  </si>
  <si>
    <t>167条7項1号,49条1項3号</t>
    <rPh sb="5" eb="6">
      <t>コウ</t>
    </rPh>
    <rPh sb="7" eb="8">
      <t>ゴウ</t>
    </rPh>
    <rPh sb="11" eb="12">
      <t>ジョウ</t>
    </rPh>
    <rPh sb="13" eb="14">
      <t>コウ</t>
    </rPh>
    <rPh sb="15" eb="16">
      <t>ゴウ</t>
    </rPh>
    <phoneticPr fontId="17"/>
  </si>
  <si>
    <t>167条7項1号,49条1項4号</t>
    <rPh sb="5" eb="6">
      <t>コウ</t>
    </rPh>
    <rPh sb="7" eb="8">
      <t>ゴウ</t>
    </rPh>
    <rPh sb="11" eb="12">
      <t>ジョウ</t>
    </rPh>
    <rPh sb="13" eb="14">
      <t>コウ</t>
    </rPh>
    <rPh sb="15" eb="16">
      <t>ゴウ</t>
    </rPh>
    <phoneticPr fontId="17"/>
  </si>
  <si>
    <t>167条7項1号,49条1項5号</t>
    <rPh sb="5" eb="6">
      <t>コウ</t>
    </rPh>
    <rPh sb="7" eb="8">
      <t>ゴウ</t>
    </rPh>
    <rPh sb="11" eb="12">
      <t>ジョウ</t>
    </rPh>
    <rPh sb="13" eb="14">
      <t>コウ</t>
    </rPh>
    <rPh sb="15" eb="16">
      <t>ゴウ</t>
    </rPh>
    <phoneticPr fontId="17"/>
  </si>
  <si>
    <t>167条7項1号,49条1項6号</t>
    <rPh sb="5" eb="6">
      <t>コウ</t>
    </rPh>
    <rPh sb="7" eb="8">
      <t>ゴウ</t>
    </rPh>
    <rPh sb="11" eb="12">
      <t>ジョウ</t>
    </rPh>
    <rPh sb="13" eb="14">
      <t>コウ</t>
    </rPh>
    <rPh sb="15" eb="16">
      <t>ゴウ</t>
    </rPh>
    <phoneticPr fontId="17"/>
  </si>
  <si>
    <t>167条7項1号,50条1項</t>
    <rPh sb="5" eb="6">
      <t>コウ</t>
    </rPh>
    <rPh sb="7" eb="8">
      <t>ゴウ</t>
    </rPh>
    <rPh sb="11" eb="12">
      <t>ジョウ</t>
    </rPh>
    <rPh sb="13" eb="14">
      <t>コウ</t>
    </rPh>
    <phoneticPr fontId="17"/>
  </si>
  <si>
    <t>167条7項1号,50条1項1号</t>
    <rPh sb="5" eb="6">
      <t>コウ</t>
    </rPh>
    <rPh sb="7" eb="8">
      <t>ゴウ</t>
    </rPh>
    <rPh sb="11" eb="12">
      <t>ジョウ</t>
    </rPh>
    <rPh sb="13" eb="14">
      <t>コウ</t>
    </rPh>
    <rPh sb="15" eb="16">
      <t>ゴウ</t>
    </rPh>
    <phoneticPr fontId="17"/>
  </si>
  <si>
    <t>167条7項1号,50条1項2号,50条2項,52条,51条1項1号,51条1項2号,51条1項9号</t>
    <rPh sb="3" eb="4">
      <t>ジョウ</t>
    </rPh>
    <rPh sb="5" eb="6">
      <t>コウ</t>
    </rPh>
    <rPh sb="7" eb="8">
      <t>ゴウ</t>
    </rPh>
    <rPh sb="13" eb="14">
      <t>コウ</t>
    </rPh>
    <rPh sb="15" eb="16">
      <t>ゴウ</t>
    </rPh>
    <rPh sb="21" eb="22">
      <t>コウ</t>
    </rPh>
    <rPh sb="31" eb="32">
      <t>コウ</t>
    </rPh>
    <rPh sb="33" eb="34">
      <t>ゴウ</t>
    </rPh>
    <rPh sb="39" eb="40">
      <t>コウ</t>
    </rPh>
    <rPh sb="41" eb="42">
      <t>ゴウ</t>
    </rPh>
    <rPh sb="47" eb="48">
      <t>コウ</t>
    </rPh>
    <rPh sb="49" eb="50">
      <t>ゴウ</t>
    </rPh>
    <phoneticPr fontId="17"/>
  </si>
  <si>
    <t>167条7項1号,50条1項3号</t>
    <rPh sb="3" eb="4">
      <t>ジョウ</t>
    </rPh>
    <rPh sb="5" eb="6">
      <t>コウ</t>
    </rPh>
    <rPh sb="7" eb="8">
      <t>ゴウ</t>
    </rPh>
    <rPh sb="13" eb="14">
      <t>コウ</t>
    </rPh>
    <rPh sb="15" eb="16">
      <t>ゴウ</t>
    </rPh>
    <phoneticPr fontId="17"/>
  </si>
  <si>
    <t>167条7項1号,50条1項4号</t>
    <rPh sb="5" eb="6">
      <t>コウ</t>
    </rPh>
    <rPh sb="7" eb="8">
      <t>ゴウ</t>
    </rPh>
    <rPh sb="13" eb="14">
      <t>コウ</t>
    </rPh>
    <rPh sb="15" eb="16">
      <t>ゴウ</t>
    </rPh>
    <phoneticPr fontId="17"/>
  </si>
  <si>
    <t>167条7項1号,50条1項5号</t>
    <rPh sb="5" eb="6">
      <t>コウ</t>
    </rPh>
    <rPh sb="7" eb="8">
      <t>ゴウ</t>
    </rPh>
    <rPh sb="13" eb="14">
      <t>コウ</t>
    </rPh>
    <rPh sb="15" eb="16">
      <t>ゴウ</t>
    </rPh>
    <phoneticPr fontId="17"/>
  </si>
  <si>
    <t>167条7項2号,13条10項</t>
    <rPh sb="3" eb="4">
      <t>ジョウ</t>
    </rPh>
    <rPh sb="5" eb="6">
      <t>コウ</t>
    </rPh>
    <rPh sb="7" eb="8">
      <t>ゴウ</t>
    </rPh>
    <rPh sb="11" eb="12">
      <t>ジョウ</t>
    </rPh>
    <rPh sb="14" eb="15">
      <t>コウ</t>
    </rPh>
    <phoneticPr fontId="17"/>
  </si>
  <si>
    <t>167条7項2号,13条10項1号</t>
    <rPh sb="3" eb="4">
      <t>ジョウ</t>
    </rPh>
    <rPh sb="5" eb="6">
      <t>コウ</t>
    </rPh>
    <rPh sb="7" eb="8">
      <t>ゴウ</t>
    </rPh>
    <rPh sb="11" eb="12">
      <t>ジョウ</t>
    </rPh>
    <rPh sb="14" eb="15">
      <t>コウ</t>
    </rPh>
    <rPh sb="16" eb="17">
      <t>ゴウ</t>
    </rPh>
    <phoneticPr fontId="17"/>
  </si>
  <si>
    <t>167条7項2号,13条10項2号</t>
    <rPh sb="3" eb="4">
      <t>ジョウ</t>
    </rPh>
    <rPh sb="5" eb="6">
      <t>コウ</t>
    </rPh>
    <rPh sb="7" eb="8">
      <t>ゴウ</t>
    </rPh>
    <rPh sb="11" eb="12">
      <t>ジョウ</t>
    </rPh>
    <rPh sb="14" eb="15">
      <t>コウ</t>
    </rPh>
    <rPh sb="16" eb="17">
      <t>ゴウ</t>
    </rPh>
    <phoneticPr fontId="17"/>
  </si>
  <si>
    <t>167条7項2号,13条10項3号</t>
    <rPh sb="3" eb="4">
      <t>ジョウ</t>
    </rPh>
    <rPh sb="5" eb="6">
      <t>コウ</t>
    </rPh>
    <rPh sb="7" eb="8">
      <t>ゴウ</t>
    </rPh>
    <rPh sb="11" eb="12">
      <t>ジョウ</t>
    </rPh>
    <rPh sb="14" eb="15">
      <t>コウ</t>
    </rPh>
    <rPh sb="16" eb="17">
      <t>ゴウ</t>
    </rPh>
    <phoneticPr fontId="17"/>
  </si>
  <si>
    <t>167条7項2号,13条10項4号</t>
    <rPh sb="3" eb="4">
      <t>ジョウ</t>
    </rPh>
    <rPh sb="5" eb="6">
      <t>コウ</t>
    </rPh>
    <rPh sb="7" eb="8">
      <t>ゴウ</t>
    </rPh>
    <rPh sb="11" eb="12">
      <t>ジョウ</t>
    </rPh>
    <rPh sb="14" eb="15">
      <t>コウ</t>
    </rPh>
    <rPh sb="16" eb="17">
      <t>ゴウ</t>
    </rPh>
    <phoneticPr fontId="17"/>
  </si>
  <si>
    <t>167条8項</t>
    <rPh sb="3" eb="4">
      <t>ジョウ</t>
    </rPh>
    <rPh sb="5" eb="6">
      <t>コウ</t>
    </rPh>
    <phoneticPr fontId="17"/>
  </si>
  <si>
    <t>167条9項1号</t>
    <rPh sb="3" eb="4">
      <t>ジョウ</t>
    </rPh>
    <rPh sb="5" eb="6">
      <t>コウ</t>
    </rPh>
    <rPh sb="7" eb="8">
      <t>ゴウ</t>
    </rPh>
    <phoneticPr fontId="17"/>
  </si>
  <si>
    <t>167条9項2号</t>
    <rPh sb="3" eb="4">
      <t>ジョウ</t>
    </rPh>
    <rPh sb="5" eb="6">
      <t>コウ</t>
    </rPh>
    <rPh sb="7" eb="8">
      <t>ゴウ</t>
    </rPh>
    <phoneticPr fontId="17"/>
  </si>
  <si>
    <t>169条</t>
    <rPh sb="3" eb="4">
      <t>ジョウ</t>
    </rPh>
    <phoneticPr fontId="17"/>
  </si>
  <si>
    <t>170条1項1号</t>
    <rPh sb="5" eb="6">
      <t>コウ</t>
    </rPh>
    <rPh sb="7" eb="8">
      <t>ゴウ</t>
    </rPh>
    <phoneticPr fontId="17"/>
  </si>
  <si>
    <t>170条1項2号</t>
    <rPh sb="5" eb="6">
      <t>コウ</t>
    </rPh>
    <rPh sb="7" eb="8">
      <t>ゴウ</t>
    </rPh>
    <phoneticPr fontId="17"/>
  </si>
  <si>
    <t>170条1項3号</t>
    <rPh sb="5" eb="6">
      <t>コウ</t>
    </rPh>
    <rPh sb="7" eb="8">
      <t>ゴウ</t>
    </rPh>
    <phoneticPr fontId="17"/>
  </si>
  <si>
    <t>170条1項4号</t>
    <rPh sb="5" eb="6">
      <t>コウ</t>
    </rPh>
    <rPh sb="7" eb="8">
      <t>ゴウ</t>
    </rPh>
    <phoneticPr fontId="17"/>
  </si>
  <si>
    <t>170条1項5号</t>
    <rPh sb="5" eb="6">
      <t>コウ</t>
    </rPh>
    <rPh sb="7" eb="8">
      <t>ゴウ</t>
    </rPh>
    <phoneticPr fontId="17"/>
  </si>
  <si>
    <t>170条1項6号</t>
    <rPh sb="5" eb="6">
      <t>コウ</t>
    </rPh>
    <rPh sb="7" eb="8">
      <t>ゴウ</t>
    </rPh>
    <phoneticPr fontId="17"/>
  </si>
  <si>
    <t>170条1項7号</t>
    <rPh sb="5" eb="6">
      <t>コウ</t>
    </rPh>
    <rPh sb="7" eb="8">
      <t>ゴウ</t>
    </rPh>
    <phoneticPr fontId="17"/>
  </si>
  <si>
    <t>170条1項8号,170条2項</t>
    <rPh sb="3" eb="4">
      <t>ジョウ</t>
    </rPh>
    <rPh sb="5" eb="6">
      <t>コウ</t>
    </rPh>
    <rPh sb="7" eb="8">
      <t>ゴウ</t>
    </rPh>
    <rPh sb="12" eb="13">
      <t>ジョウ</t>
    </rPh>
    <rPh sb="14" eb="15">
      <t>コウ</t>
    </rPh>
    <phoneticPr fontId="17"/>
  </si>
  <si>
    <t>170条2項1号</t>
    <rPh sb="3" eb="4">
      <t>ジョウ</t>
    </rPh>
    <rPh sb="5" eb="6">
      <t>コウ</t>
    </rPh>
    <rPh sb="7" eb="8">
      <t>ゴウ</t>
    </rPh>
    <phoneticPr fontId="17"/>
  </si>
  <si>
    <t>170条2項2号</t>
    <rPh sb="3" eb="4">
      <t>ジョウ</t>
    </rPh>
    <rPh sb="5" eb="6">
      <t>コウ</t>
    </rPh>
    <rPh sb="7" eb="8">
      <t>ゴウ</t>
    </rPh>
    <phoneticPr fontId="17"/>
  </si>
  <si>
    <t>170条2項3号</t>
    <rPh sb="3" eb="4">
      <t>ジョウ</t>
    </rPh>
    <rPh sb="5" eb="6">
      <t>コウ</t>
    </rPh>
    <rPh sb="7" eb="8">
      <t>ゴウ</t>
    </rPh>
    <phoneticPr fontId="17"/>
  </si>
  <si>
    <t>170条2項3号イ</t>
    <rPh sb="3" eb="4">
      <t>ジョウ</t>
    </rPh>
    <rPh sb="5" eb="6">
      <t>コウ</t>
    </rPh>
    <rPh sb="7" eb="8">
      <t>ゴウ</t>
    </rPh>
    <phoneticPr fontId="17"/>
  </si>
  <si>
    <t>170条2項3号ロ</t>
    <rPh sb="3" eb="4">
      <t>ジョウ</t>
    </rPh>
    <rPh sb="5" eb="6">
      <t>コウ</t>
    </rPh>
    <rPh sb="7" eb="8">
      <t>ゴウ</t>
    </rPh>
    <phoneticPr fontId="17"/>
  </si>
  <si>
    <t>171条1項1号</t>
    <rPh sb="3" eb="4">
      <t>ジョウ</t>
    </rPh>
    <rPh sb="5" eb="6">
      <t>コウ</t>
    </rPh>
    <rPh sb="7" eb="8">
      <t>ゴウ</t>
    </rPh>
    <phoneticPr fontId="17"/>
  </si>
  <si>
    <t>171条1項1号イ</t>
    <rPh sb="3" eb="4">
      <t>ジョウ</t>
    </rPh>
    <rPh sb="5" eb="6">
      <t>コウ</t>
    </rPh>
    <rPh sb="7" eb="8">
      <t>ゴウ</t>
    </rPh>
    <phoneticPr fontId="17"/>
  </si>
  <si>
    <t>171条1項1号ロ</t>
    <rPh sb="3" eb="4">
      <t>ジョウ</t>
    </rPh>
    <rPh sb="5" eb="6">
      <t>コウ</t>
    </rPh>
    <rPh sb="7" eb="8">
      <t>ゴウ</t>
    </rPh>
    <phoneticPr fontId="17"/>
  </si>
  <si>
    <t>171条1項1号ハ</t>
    <rPh sb="3" eb="4">
      <t>ジョウ</t>
    </rPh>
    <rPh sb="5" eb="6">
      <t>コウ</t>
    </rPh>
    <rPh sb="7" eb="8">
      <t>ゴウ</t>
    </rPh>
    <phoneticPr fontId="17"/>
  </si>
  <si>
    <t>171条1項1号ニ</t>
    <rPh sb="3" eb="4">
      <t>ジョウ</t>
    </rPh>
    <rPh sb="5" eb="6">
      <t>コウ</t>
    </rPh>
    <rPh sb="7" eb="8">
      <t>ゴウ</t>
    </rPh>
    <phoneticPr fontId="17"/>
  </si>
  <si>
    <t>171条1項1号ホ</t>
    <rPh sb="3" eb="4">
      <t>ジョウ</t>
    </rPh>
    <rPh sb="5" eb="6">
      <t>コウ</t>
    </rPh>
    <rPh sb="7" eb="8">
      <t>ゴウ</t>
    </rPh>
    <phoneticPr fontId="17"/>
  </si>
  <si>
    <t>171条1項2号</t>
    <rPh sb="3" eb="4">
      <t>ジョウ</t>
    </rPh>
    <rPh sb="5" eb="6">
      <t>コウ</t>
    </rPh>
    <rPh sb="7" eb="8">
      <t>ゴウ</t>
    </rPh>
    <phoneticPr fontId="17"/>
  </si>
  <si>
    <t>171条1項3号</t>
    <rPh sb="3" eb="4">
      <t>ジョウ</t>
    </rPh>
    <rPh sb="5" eb="6">
      <t>コウ</t>
    </rPh>
    <rPh sb="7" eb="8">
      <t>ゴウ</t>
    </rPh>
    <phoneticPr fontId="17"/>
  </si>
  <si>
    <t>171条1項4号</t>
    <rPh sb="3" eb="4">
      <t>ジョウ</t>
    </rPh>
    <rPh sb="5" eb="6">
      <t>コウ</t>
    </rPh>
    <rPh sb="7" eb="8">
      <t>ゴウ</t>
    </rPh>
    <phoneticPr fontId="17"/>
  </si>
  <si>
    <t>171条1項5号,171条2項</t>
    <rPh sb="3" eb="4">
      <t>ジョウ</t>
    </rPh>
    <rPh sb="5" eb="6">
      <t>コウ</t>
    </rPh>
    <rPh sb="7" eb="8">
      <t>ゴウ</t>
    </rPh>
    <rPh sb="12" eb="13">
      <t>ジョウ</t>
    </rPh>
    <rPh sb="14" eb="15">
      <t>コウ</t>
    </rPh>
    <phoneticPr fontId="17"/>
  </si>
  <si>
    <t>171条2項1号</t>
    <rPh sb="3" eb="4">
      <t>ジョウ</t>
    </rPh>
    <rPh sb="5" eb="6">
      <t>コウ</t>
    </rPh>
    <rPh sb="7" eb="8">
      <t>ゴウ</t>
    </rPh>
    <phoneticPr fontId="17"/>
  </si>
  <si>
    <t>171条2項2号</t>
    <rPh sb="3" eb="4">
      <t>ジョウ</t>
    </rPh>
    <rPh sb="5" eb="6">
      <t>コウ</t>
    </rPh>
    <rPh sb="7" eb="8">
      <t>ゴウ</t>
    </rPh>
    <phoneticPr fontId="17"/>
  </si>
  <si>
    <t>171条2項3号</t>
    <rPh sb="3" eb="4">
      <t>ジョウ</t>
    </rPh>
    <rPh sb="5" eb="6">
      <t>コウ</t>
    </rPh>
    <rPh sb="7" eb="8">
      <t>ゴウ</t>
    </rPh>
    <phoneticPr fontId="17"/>
  </si>
  <si>
    <t>171条2項4号</t>
    <rPh sb="3" eb="4">
      <t>ジョウ</t>
    </rPh>
    <rPh sb="5" eb="6">
      <t>コウ</t>
    </rPh>
    <rPh sb="7" eb="8">
      <t>ゴウ</t>
    </rPh>
    <phoneticPr fontId="17"/>
  </si>
  <si>
    <t>171条2項5号</t>
    <rPh sb="3" eb="4">
      <t>ジョウ</t>
    </rPh>
    <rPh sb="5" eb="6">
      <t>コウ</t>
    </rPh>
    <rPh sb="7" eb="8">
      <t>ゴウ</t>
    </rPh>
    <phoneticPr fontId="17"/>
  </si>
  <si>
    <t>171条2項6号</t>
    <rPh sb="3" eb="4">
      <t>ジョウ</t>
    </rPh>
    <rPh sb="5" eb="6">
      <t>コウ</t>
    </rPh>
    <rPh sb="7" eb="8">
      <t>ゴウ</t>
    </rPh>
    <phoneticPr fontId="17"/>
  </si>
  <si>
    <t>171条2項7号</t>
    <rPh sb="3" eb="4">
      <t>ジョウ</t>
    </rPh>
    <rPh sb="5" eb="6">
      <t>コウ</t>
    </rPh>
    <rPh sb="7" eb="8">
      <t>ゴウ</t>
    </rPh>
    <phoneticPr fontId="17"/>
  </si>
  <si>
    <t>171条2項8号</t>
    <rPh sb="3" eb="4">
      <t>ジョウ</t>
    </rPh>
    <rPh sb="5" eb="6">
      <t>コウ</t>
    </rPh>
    <rPh sb="7" eb="8">
      <t>ゴウ</t>
    </rPh>
    <phoneticPr fontId="17"/>
  </si>
  <si>
    <t>171条2項9号</t>
    <rPh sb="3" eb="4">
      <t>ジョウ</t>
    </rPh>
    <rPh sb="5" eb="6">
      <t>コウ</t>
    </rPh>
    <rPh sb="7" eb="8">
      <t>ゴウ</t>
    </rPh>
    <phoneticPr fontId="17"/>
  </si>
  <si>
    <t>171条2項10号</t>
    <rPh sb="3" eb="4">
      <t>ジョウ</t>
    </rPh>
    <rPh sb="5" eb="6">
      <t>コウ</t>
    </rPh>
    <rPh sb="8" eb="9">
      <t>ゴウ</t>
    </rPh>
    <phoneticPr fontId="17"/>
  </si>
  <si>
    <t>171条1項6号</t>
    <rPh sb="3" eb="4">
      <t>ジョウ</t>
    </rPh>
    <rPh sb="5" eb="6">
      <t>コウ</t>
    </rPh>
    <rPh sb="7" eb="8">
      <t>ゴウ</t>
    </rPh>
    <phoneticPr fontId="17"/>
  </si>
  <si>
    <t>172条1号</t>
    <rPh sb="3" eb="4">
      <t>ジョウ</t>
    </rPh>
    <rPh sb="5" eb="6">
      <t>ゴウ</t>
    </rPh>
    <phoneticPr fontId="17"/>
  </si>
  <si>
    <t>172条2号</t>
    <rPh sb="3" eb="4">
      <t>ジョウ</t>
    </rPh>
    <rPh sb="5" eb="6">
      <t>ゴウ</t>
    </rPh>
    <phoneticPr fontId="17"/>
  </si>
  <si>
    <t>172条3号</t>
    <rPh sb="3" eb="4">
      <t>ジョウ</t>
    </rPh>
    <rPh sb="5" eb="6">
      <t>ゴウ</t>
    </rPh>
    <phoneticPr fontId="17"/>
  </si>
  <si>
    <t>172条4号</t>
    <rPh sb="3" eb="4">
      <t>ジョウ</t>
    </rPh>
    <rPh sb="5" eb="6">
      <t>ゴウ</t>
    </rPh>
    <phoneticPr fontId="17"/>
  </si>
  <si>
    <t>172条5号</t>
    <rPh sb="3" eb="4">
      <t>ジョウ</t>
    </rPh>
    <rPh sb="5" eb="6">
      <t>ゴウ</t>
    </rPh>
    <phoneticPr fontId="17"/>
  </si>
  <si>
    <t>当該区分（（子）会社・地域・ぺリル・保険種目）のリスク量（百万円）</t>
    <rPh sb="0" eb="2">
      <t>トウガイ</t>
    </rPh>
    <rPh sb="2" eb="4">
      <t>クブン</t>
    </rPh>
    <rPh sb="6" eb="7">
      <t>コ</t>
    </rPh>
    <rPh sb="8" eb="10">
      <t>カイシャ</t>
    </rPh>
    <rPh sb="11" eb="13">
      <t>チイキ</t>
    </rPh>
    <rPh sb="18" eb="22">
      <t>ホケンシュモク</t>
    </rPh>
    <rPh sb="27" eb="28">
      <t>リョウ</t>
    </rPh>
    <rPh sb="29" eb="32">
      <t>ヒャクマンエン</t>
    </rPh>
    <phoneticPr fontId="32"/>
  </si>
  <si>
    <t>報告会社連結の当該地域・ぺリル・保険種目のリスク量（百万円）</t>
    <rPh sb="0" eb="2">
      <t>ホウコク</t>
    </rPh>
    <rPh sb="7" eb="9">
      <t>トウガイ</t>
    </rPh>
    <rPh sb="9" eb="11">
      <t>チイキ</t>
    </rPh>
    <rPh sb="16" eb="20">
      <t>ホケンシュモク</t>
    </rPh>
    <rPh sb="24" eb="25">
      <t>リョウ</t>
    </rPh>
    <phoneticPr fontId="32"/>
  </si>
  <si>
    <t>全般</t>
    <rPh sb="0" eb="2">
      <t>ゼンパン</t>
    </rPh>
    <phoneticPr fontId="17"/>
  </si>
  <si>
    <t>規程体系図（※）を提出資料に含めてください。</t>
    <rPh sb="0" eb="5">
      <t>キテイタイケイズ</t>
    </rPh>
    <rPh sb="9" eb="11">
      <t>テイシュツ</t>
    </rPh>
    <rPh sb="11" eb="13">
      <t>シリョウ</t>
    </rPh>
    <rPh sb="14" eb="15">
      <t>フク</t>
    </rPh>
    <phoneticPr fontId="17"/>
  </si>
  <si>
    <t>資料名のはじめには、ゼロ埋めして桁数を揃えた資料番号を付してください。また、グループ会社の資料には、【グループ会社名】を付してください。例：002【○○会社】リスク管理規程</t>
    <rPh sb="0" eb="3">
      <t>シリョウメイ</t>
    </rPh>
    <rPh sb="12" eb="13">
      <t>ウ</t>
    </rPh>
    <rPh sb="16" eb="18">
      <t>ケタスウ</t>
    </rPh>
    <rPh sb="19" eb="20">
      <t>ソロ</t>
    </rPh>
    <rPh sb="22" eb="26">
      <t>シリョウバンゴウ</t>
    </rPh>
    <rPh sb="27" eb="28">
      <t>フ</t>
    </rPh>
    <phoneticPr fontId="17"/>
  </si>
  <si>
    <t>※提出する諸規程の適用範囲（海外自然災害モデルのみ、国内社のみ等）、決裁権限者、直近改定日等の情報を付した、各規程の上下関係等の関連性を視覚的に表現した図</t>
    <rPh sb="50" eb="51">
      <t>フ</t>
    </rPh>
    <phoneticPr fontId="17"/>
  </si>
  <si>
    <t>変更予定有り。
2028年3月末から、連結の範囲において自然災害リスクを保有するすべての保険会社の火災保険の雪災に係る自然災害リスクを内部モデル手法を適用する範囲に含める予定。</t>
    <rPh sb="0" eb="2">
      <t>ヘンコウ</t>
    </rPh>
    <rPh sb="2" eb="4">
      <t>ヨテイ</t>
    </rPh>
    <rPh sb="4" eb="5">
      <t>アリ</t>
    </rPh>
    <rPh sb="12" eb="13">
      <t>ネン</t>
    </rPh>
    <rPh sb="14" eb="15">
      <t>ガツ</t>
    </rPh>
    <rPh sb="15" eb="16">
      <t>マツ</t>
    </rPh>
    <rPh sb="19" eb="21">
      <t>レンケツ</t>
    </rPh>
    <rPh sb="22" eb="24">
      <t>ハンイ</t>
    </rPh>
    <rPh sb="28" eb="30">
      <t>シゼン</t>
    </rPh>
    <rPh sb="30" eb="32">
      <t>サイガイ</t>
    </rPh>
    <rPh sb="36" eb="38">
      <t>ホユウ</t>
    </rPh>
    <rPh sb="44" eb="46">
      <t>ホケン</t>
    </rPh>
    <rPh sb="46" eb="48">
      <t>ガイシャ</t>
    </rPh>
    <rPh sb="54" eb="55">
      <t>ユキ</t>
    </rPh>
    <rPh sb="55" eb="56">
      <t>サイ</t>
    </rPh>
    <rPh sb="57" eb="58">
      <t>カカ</t>
    </rPh>
    <rPh sb="59" eb="61">
      <t>シゼン</t>
    </rPh>
    <rPh sb="61" eb="63">
      <t>サイガイ</t>
    </rPh>
    <rPh sb="67" eb="69">
      <t>ナイブ</t>
    </rPh>
    <rPh sb="72" eb="74">
      <t>シュホウ</t>
    </rPh>
    <rPh sb="75" eb="77">
      <t>テキヨウ</t>
    </rPh>
    <rPh sb="79" eb="81">
      <t>ハンイ</t>
    </rPh>
    <rPh sb="82" eb="83">
      <t>フク</t>
    </rPh>
    <rPh sb="85" eb="87">
      <t>ヨテイ</t>
    </rPh>
    <phoneticPr fontId="17"/>
  </si>
  <si>
    <t>連結の範囲において自然災害リスクを保有するすべての保険会社（※）の火災保険の雪災を除く自然災害リスク（地震、風水災、洪水）
※〇〇社、××社、・・・、△△社</t>
    <rPh sb="0" eb="2">
      <t>レンケツ</t>
    </rPh>
    <rPh sb="3" eb="5">
      <t>ハンイ</t>
    </rPh>
    <rPh sb="9" eb="11">
      <t>シゼン</t>
    </rPh>
    <rPh sb="11" eb="13">
      <t>サイガイ</t>
    </rPh>
    <rPh sb="17" eb="19">
      <t>ホユウ</t>
    </rPh>
    <rPh sb="25" eb="27">
      <t>ホケン</t>
    </rPh>
    <rPh sb="27" eb="29">
      <t>ガイシャ</t>
    </rPh>
    <rPh sb="33" eb="35">
      <t>カサイ</t>
    </rPh>
    <rPh sb="35" eb="37">
      <t>ホケン</t>
    </rPh>
    <rPh sb="38" eb="39">
      <t>ユキ</t>
    </rPh>
    <rPh sb="39" eb="40">
      <t>サイ</t>
    </rPh>
    <rPh sb="41" eb="42">
      <t>ノゾ</t>
    </rPh>
    <rPh sb="43" eb="45">
      <t>シゼン</t>
    </rPh>
    <rPh sb="45" eb="47">
      <t>サイガイ</t>
    </rPh>
    <rPh sb="51" eb="53">
      <t>ジシン</t>
    </rPh>
    <rPh sb="54" eb="56">
      <t>フウスイ</t>
    </rPh>
    <rPh sb="56" eb="57">
      <t>サイ</t>
    </rPh>
    <rPh sb="58" eb="60">
      <t>コウズイ</t>
    </rPh>
    <phoneticPr fontId="17"/>
  </si>
  <si>
    <t>年</t>
    <rPh sb="0" eb="1">
      <t>ネン</t>
    </rPh>
    <phoneticPr fontId="17"/>
  </si>
  <si>
    <t>月末</t>
    <rPh sb="0" eb="2">
      <t>ガツマツ</t>
    </rPh>
    <phoneticPr fontId="17"/>
  </si>
  <si>
    <t>巨大自然災害リスクのモデルインベントリ</t>
    <rPh sb="0" eb="2">
      <t>キョダイ</t>
    </rPh>
    <rPh sb="2" eb="4">
      <t>シゼン</t>
    </rPh>
    <rPh sb="4" eb="6">
      <t>サイガイ</t>
    </rPh>
    <phoneticPr fontId="17"/>
  </si>
  <si>
    <t>単体モデル（単体ベースのソルベンシー・マージン比率の計算に使用する内部モデル手法）と連結モデル（連結ベースのソルベンシー・マージン比率の計算に使用する内部モデル手法）で仕様が異なる場合、以下に関する情報を記載してください。
a. 単体モデルと連結モデルで仕様が異なる要素（例：グループ内取引の取り扱い、異なるパラメータの使用）
b. 単体モデルと連結モデルで仕様が異なる理由</t>
    <rPh sb="6" eb="8">
      <t>タンタイ</t>
    </rPh>
    <rPh sb="23" eb="25">
      <t>ヒリツ</t>
    </rPh>
    <rPh sb="26" eb="28">
      <t>ケイサン</t>
    </rPh>
    <rPh sb="29" eb="31">
      <t>シヨウ</t>
    </rPh>
    <rPh sb="33" eb="35">
      <t>ナイブ</t>
    </rPh>
    <rPh sb="38" eb="40">
      <t>シュホウ</t>
    </rPh>
    <rPh sb="48" eb="50">
      <t>レンケツ</t>
    </rPh>
    <rPh sb="84" eb="86">
      <t>シヨウ</t>
    </rPh>
    <phoneticPr fontId="17"/>
  </si>
  <si>
    <t>自己評価以外のシートは、適宜シート内のコメントに留意して記入してください。</t>
    <rPh sb="0" eb="4">
      <t>ジコヒョウカ</t>
    </rPh>
    <rPh sb="4" eb="6">
      <t>イガイ</t>
    </rPh>
    <rPh sb="12" eb="14">
      <t>テキギ</t>
    </rPh>
    <rPh sb="17" eb="18">
      <t>ナイ</t>
    </rPh>
    <rPh sb="24" eb="26">
      <t>リュウイ</t>
    </rPh>
    <rPh sb="28" eb="30">
      <t>キニュウ</t>
    </rPh>
    <phoneticPr fontId="17"/>
  </si>
  <si>
    <t>〇審査に関連する過去のQ&amp;Aやヒアリング等におけるご回答は、可能な限り反映頂くようお願いいたします。</t>
    <rPh sb="1" eb="3">
      <t>シンサ</t>
    </rPh>
    <rPh sb="4" eb="6">
      <t>カンレン</t>
    </rPh>
    <rPh sb="8" eb="10">
      <t>カコ</t>
    </rPh>
    <rPh sb="20" eb="21">
      <t>ナド</t>
    </rPh>
    <rPh sb="30" eb="32">
      <t>カノウ</t>
    </rPh>
    <rPh sb="33" eb="34">
      <t>カギ</t>
    </rPh>
    <rPh sb="35" eb="37">
      <t>ハンエイ</t>
    </rPh>
    <rPh sb="37" eb="38">
      <t>イタダ</t>
    </rPh>
    <phoneticPr fontId="17"/>
  </si>
  <si>
    <t>〇必ず所定の回答欄に回答を記載することとし、列・行を追加することは控えてください。回答欄が不足する場合は、別ファイルに記載して関連する基準の根拠資料等として提出してください。</t>
    <rPh sb="1" eb="2">
      <t>カナラ</t>
    </rPh>
    <rPh sb="3" eb="5">
      <t>ショテイ</t>
    </rPh>
    <rPh sb="6" eb="9">
      <t>カイトウラン</t>
    </rPh>
    <rPh sb="10" eb="12">
      <t>カイトウ</t>
    </rPh>
    <rPh sb="13" eb="15">
      <t>キサイ</t>
    </rPh>
    <rPh sb="24" eb="25">
      <t>ギョウ</t>
    </rPh>
    <rPh sb="33" eb="34">
      <t>ヒカ</t>
    </rPh>
    <phoneticPr fontId="17"/>
  </si>
  <si>
    <t>インベントリ</t>
    <phoneticPr fontId="17"/>
  </si>
  <si>
    <t>自己評価結果</t>
    <rPh sb="0" eb="6">
      <t>ジコヒョウカケッカ</t>
    </rPh>
    <phoneticPr fontId="32"/>
  </si>
  <si>
    <t>ESR報告区分</t>
    <rPh sb="3" eb="5">
      <t>ホウコク</t>
    </rPh>
    <rPh sb="5" eb="7">
      <t>クブン</t>
    </rPh>
    <phoneticPr fontId="17"/>
  </si>
  <si>
    <t>本様式における各セルは、性質ごとに以下のとおり色分けされている。</t>
    <rPh sb="0" eb="1">
      <t>ホン</t>
    </rPh>
    <rPh sb="1" eb="3">
      <t>ヨウシキ</t>
    </rPh>
    <rPh sb="7" eb="8">
      <t>カク</t>
    </rPh>
    <rPh sb="12" eb="14">
      <t>セイシツ</t>
    </rPh>
    <rPh sb="23" eb="25">
      <t>イロワ</t>
    </rPh>
    <phoneticPr fontId="15"/>
  </si>
  <si>
    <t>モデルインベントリ（会社・地域・ペリル・保険種目別の重要性、管理態勢、使用モデル等の一覧）</t>
    <rPh sb="10" eb="12">
      <t>カイシャ</t>
    </rPh>
    <rPh sb="13" eb="15">
      <t>チイキ</t>
    </rPh>
    <rPh sb="20" eb="24">
      <t>ホケンシュモク</t>
    </rPh>
    <rPh sb="30" eb="32">
      <t>カンリ</t>
    </rPh>
    <rPh sb="32" eb="34">
      <t>タイセイ</t>
    </rPh>
    <rPh sb="35" eb="37">
      <t>シヨウ</t>
    </rPh>
    <phoneticPr fontId="17"/>
  </si>
  <si>
    <t>部分内部モデル手法</t>
    <rPh sb="0" eb="4">
      <t>ブブンナイブ</t>
    </rPh>
    <rPh sb="7" eb="9">
      <t>シュホウ</t>
    </rPh>
    <phoneticPr fontId="32"/>
  </si>
  <si>
    <t>部分内部モデル手法を適用する</t>
    <rPh sb="0" eb="4">
      <t>ブブンナイブ</t>
    </rPh>
    <rPh sb="7" eb="9">
      <t>シュホウ</t>
    </rPh>
    <rPh sb="10" eb="12">
      <t>テキヨウ</t>
    </rPh>
    <phoneticPr fontId="17"/>
  </si>
  <si>
    <t>実施計画</t>
    <rPh sb="0" eb="2">
      <t>ジッシ</t>
    </rPh>
    <rPh sb="2" eb="4">
      <t>ケイカク</t>
    </rPh>
    <phoneticPr fontId="15"/>
  </si>
  <si>
    <t>基準3: ユーステスト及び経営管理態勢基準</t>
    <rPh sb="0" eb="2">
      <t>キジュン</t>
    </rPh>
    <rPh sb="11" eb="12">
      <t>オヨ</t>
    </rPh>
    <rPh sb="13" eb="15">
      <t>ケイエイ</t>
    </rPh>
    <rPh sb="15" eb="17">
      <t>カンリ</t>
    </rPh>
    <rPh sb="17" eb="19">
      <t>タイセイ</t>
    </rPh>
    <rPh sb="19" eb="21">
      <t>キジュン</t>
    </rPh>
    <phoneticPr fontId="17"/>
  </si>
  <si>
    <r>
      <rPr>
        <sz val="10"/>
        <color theme="1"/>
        <rFont val="ＭＳ Ｐゴシック"/>
        <family val="3"/>
        <charset val="128"/>
      </rPr>
      <t>単体</t>
    </r>
    <r>
      <rPr>
        <sz val="10"/>
        <color theme="1"/>
        <rFont val="Arial"/>
        <family val="2"/>
      </rPr>
      <t>/</t>
    </r>
    <r>
      <rPr>
        <sz val="10"/>
        <color theme="1"/>
        <rFont val="ＭＳ Ｐゴシック"/>
        <family val="3"/>
        <charset val="128"/>
      </rPr>
      <t>連結</t>
    </r>
    <r>
      <rPr>
        <sz val="10"/>
        <color theme="1"/>
        <rFont val="Arial"/>
        <family val="3"/>
      </rPr>
      <t>/</t>
    </r>
    <r>
      <rPr>
        <sz val="10"/>
        <color theme="1"/>
        <rFont val="ＭＳ Ｐゴシック"/>
        <family val="3"/>
        <charset val="128"/>
      </rPr>
      <t>単体及び連結</t>
    </r>
    <rPh sb="0" eb="2">
      <t>タンタイ</t>
    </rPh>
    <rPh sb="3" eb="5">
      <t>レンケツ</t>
    </rPh>
    <rPh sb="6" eb="8">
      <t>タンタイ</t>
    </rPh>
    <rPh sb="8" eb="9">
      <t>オヨ</t>
    </rPh>
    <rPh sb="10" eb="12">
      <t>レンケツ</t>
    </rPh>
    <phoneticPr fontId="17"/>
  </si>
  <si>
    <t>適用予定日</t>
    <rPh sb="0" eb="5">
      <t>テキヨウヨテイビ</t>
    </rPh>
    <phoneticPr fontId="16"/>
  </si>
  <si>
    <t>様式7-添付書類3（2025年7月23日版）</t>
    <rPh sb="0" eb="2">
      <t>ヨウシキ</t>
    </rPh>
    <rPh sb="4" eb="8">
      <t>テンプショルイ</t>
    </rPh>
    <rPh sb="14" eb="15">
      <t>ネン</t>
    </rPh>
    <rPh sb="16" eb="17">
      <t>ガツ</t>
    </rPh>
    <rPh sb="19" eb="20">
      <t>ニチ</t>
    </rPh>
    <rPh sb="20" eb="21">
      <t>バン</t>
    </rPh>
    <phoneticPr fontId="15"/>
  </si>
  <si>
    <t>パラメータ</t>
  </si>
  <si>
    <t>入力用セル</t>
    <rPh sb="0" eb="2">
      <t>ニュウリョク</t>
    </rPh>
    <rPh sb="2" eb="3">
      <t>ヨウ</t>
    </rPh>
    <phoneticPr fontId="17"/>
  </si>
  <si>
    <t>選択用セル</t>
    <rPh sb="0" eb="2">
      <t>センタク</t>
    </rPh>
    <rPh sb="2" eb="3">
      <t>ヨウ</t>
    </rPh>
    <phoneticPr fontId="44"/>
  </si>
  <si>
    <t>ワークシート名</t>
    <rPh sb="6" eb="7">
      <t>メイ</t>
    </rPh>
    <phoneticPr fontId="15"/>
  </si>
  <si>
    <t>内容</t>
    <rPh sb="0" eb="2">
      <t>ナイヨウ</t>
    </rPh>
    <phoneticPr fontId="15"/>
  </si>
  <si>
    <t>参照</t>
    <rPh sb="0" eb="2">
      <t>サンショウ</t>
    </rPh>
    <phoneticPr fontId="17"/>
  </si>
  <si>
    <t>特記事項を記載してください。</t>
    <rPh sb="0" eb="2">
      <t>トッキ</t>
    </rPh>
    <rPh sb="2" eb="4">
      <t>ジコウ</t>
    </rPh>
    <rPh sb="5" eb="7">
      <t>キサイ</t>
    </rPh>
    <phoneticPr fontId="17"/>
  </si>
  <si>
    <t>内部モデル手法の適用を開始する日（適用予定日）</t>
    <rPh sb="17" eb="19">
      <t>テキヨウ</t>
    </rPh>
    <rPh sb="19" eb="22">
      <t>ヨテイビ</t>
    </rPh>
    <phoneticPr fontId="17"/>
  </si>
  <si>
    <t>3. ユーステスト及び経営管理態勢基準</t>
    <rPh sb="9" eb="10">
      <t>オヨ</t>
    </rPh>
    <rPh sb="11" eb="13">
      <t>ケイエイ</t>
    </rPh>
    <rPh sb="13" eb="15">
      <t>カンリ</t>
    </rPh>
    <rPh sb="15" eb="17">
      <t>タイセイ</t>
    </rPh>
    <rPh sb="17" eb="19">
      <t>キジュン</t>
    </rPh>
    <phoneticPr fontId="15"/>
  </si>
  <si>
    <t>「3. ユーステスト及び経営管理態勢基準」に関する自己評価</t>
    <rPh sb="10" eb="11">
      <t>オヨ</t>
    </rPh>
    <rPh sb="12" eb="14">
      <t>ケイエイ</t>
    </rPh>
    <rPh sb="14" eb="16">
      <t>カンリ</t>
    </rPh>
    <rPh sb="16" eb="18">
      <t>タイセイ</t>
    </rPh>
    <phoneticPr fontId="17"/>
  </si>
  <si>
    <t>〇その他、回答の構成、主語・目的語等の明確化、社内用語の補足説明、用語のゆらぎの確認等、当局の審査担当者がスムーズに理解できるように配慮いただくことが望まれます。なお、根拠資料とは別に適宜説明資料・図表等を添付することも可能です。</t>
    <rPh sb="44" eb="46">
      <t>トウキョク</t>
    </rPh>
    <rPh sb="100" eb="101">
      <t>ヒョウ</t>
    </rPh>
    <phoneticPr fontId="17"/>
  </si>
  <si>
    <t>〇根拠資料としては規程類だけでは不十分であり、規程に沿って実際に運用されている証跡（会議体付議資料、議事録、その他文書等）もご提出ください。なお、当審査のために臨時的に作成した文書を根拠資料とすることを要する場合は、根拠資料の信頼性確保のため、少なくとも組織内の適切なレベルの者を含む複数人での確認がなされているものとし、当該確認の証跡を添付してください。</t>
    <rPh sb="73" eb="74">
      <t>トウ</t>
    </rPh>
    <rPh sb="161" eb="163">
      <t>トウガイ</t>
    </rPh>
    <rPh sb="163" eb="165">
      <t>カクニン</t>
    </rPh>
    <rPh sb="166" eb="168">
      <t>ショウセキ</t>
    </rPh>
    <rPh sb="169" eb="171">
      <t>テンプ</t>
    </rPh>
    <phoneticPr fontId="17"/>
  </si>
  <si>
    <t>〇根拠資料はあくまで証跡の位置づけであるため、根拠資料に説明の全てを委ねないでください。例えば、「～していること」「～を整備していること」といった承認の基準に対しても、「～している」「～を整備している」とだけ回答して根拠資料を提出するのではなく、可能な限り、どのようにしているか・整備しているかの全体像やその適切性がわかるように要点を回答に記載した上で、その証跡として根拠資料を付してください。</t>
    <rPh sb="60" eb="62">
      <t>セイビ</t>
    </rPh>
    <rPh sb="94" eb="96">
      <t>セイビ</t>
    </rPh>
    <rPh sb="140" eb="142">
      <t>セイビ</t>
    </rPh>
    <rPh sb="154" eb="157">
      <t>テキセツセイ</t>
    </rPh>
    <phoneticPr fontId="17"/>
  </si>
  <si>
    <t>内部モデル手法の利用において、項番25aから25cまでに掲げる事項を含む内部モデル手法等（内部モデル手法及び当該内部モデル手法に関する経営管理態勢をいう。）の変更方針を適切に定めていること。</t>
    <phoneticPr fontId="17"/>
  </si>
  <si>
    <t>内部モデル手法については、次の各号に掲げる要件の全てを満たすマネジメント・アクションを考慮することができる。この場合において、マネジメント・アクションの実施に必要な期間並びに当該マネジメント・アクションの実施により生じる全ての追加的な費用及び関連する保険契約者行動の変化を考慮するものとする。</t>
    <rPh sb="0" eb="2">
      <t>ナイブ</t>
    </rPh>
    <rPh sb="5" eb="7">
      <t>シュホウ</t>
    </rPh>
    <rPh sb="125" eb="127">
      <t>ホケン</t>
    </rPh>
    <phoneticPr fontId="17"/>
  </si>
  <si>
    <t>取締役会等（取締役会その他これに類する機関をいい、外国保険会社等及び免許特定法人にあっては、日本における代表者を含む。）又は取締役会等から適切に権限を委任された上級管理職は、内部モデル手法の設計と運用が継続的に適切であること及び内部モデル手法が当該内部モデル手法を適用する範囲における保険会社等のリスク・プロファイルを適切に反映し続けていることを確認する責任を負い、当該内部モデル手法に関する適切な経営管理態勢及び内部統制を構築していること。
※「取締役会その他これに類する機関」とは、取締役会を設置している場合は取締役会、取締役会以外の意思決定機関を設置している場合は取締役会と同等の意思決定機関を指す。</t>
    <phoneticPr fontId="17"/>
  </si>
  <si>
    <r>
      <t>第三者ベンダー（リスク計測モデルを提供するものであって、報告保険会社等及び連結子会社等以外のものをいう。）のモデルを使用し、当該第三者ベンダーによる検証を考</t>
    </r>
    <r>
      <rPr>
        <sz val="11"/>
        <rFont val="ＭＳ Ｐゴシック"/>
        <family val="3"/>
        <charset val="128"/>
        <scheme val="minor"/>
      </rPr>
      <t>慮して承認の基準の適合状況について評価する場合には、当該第三者ベンダーによる検証プロセス及び結果に関す</t>
    </r>
    <r>
      <rPr>
        <sz val="11"/>
        <color theme="1"/>
        <rFont val="ＭＳ Ｐゴシック"/>
        <family val="3"/>
        <charset val="128"/>
        <scheme val="minor"/>
      </rPr>
      <t>る適切な理解を持っていること。</t>
    </r>
    <phoneticPr fontId="6"/>
  </si>
  <si>
    <r>
      <t>内部モデル手法に係る検証が</t>
    </r>
    <r>
      <rPr>
        <sz val="11"/>
        <rFont val="ＭＳ Ｐゴシック"/>
        <family val="3"/>
        <charset val="128"/>
        <scheme val="minor"/>
      </rPr>
      <t xml:space="preserve">、少なくとも基準1（統計的品質基準）から基準3（ユーステスト及び経営管理態勢基準）まで及び基準5（文書化基準）の適合状況について評価を行うものとなっていること。
</t>
    </r>
    <rPh sb="23" eb="26">
      <t>トウケイテキ</t>
    </rPh>
    <rPh sb="26" eb="28">
      <t>ヒンシツ</t>
    </rPh>
    <rPh sb="28" eb="30">
      <t>キジュン</t>
    </rPh>
    <rPh sb="43" eb="44">
      <t>オヨ</t>
    </rPh>
    <rPh sb="45" eb="47">
      <t>ケイエイ</t>
    </rPh>
    <rPh sb="47" eb="49">
      <t>カンリ</t>
    </rPh>
    <rPh sb="49" eb="51">
      <t>タイセイ</t>
    </rPh>
    <rPh sb="51" eb="53">
      <t>キジュン</t>
    </rPh>
    <rPh sb="56" eb="57">
      <t>オヨ</t>
    </rPh>
    <rPh sb="62" eb="65">
      <t>ブンショカ</t>
    </rPh>
    <rPh sb="65" eb="67">
      <t>キジュン</t>
    </rPh>
    <phoneticPr fontId="17"/>
  </si>
  <si>
    <r>
      <t>内部モデル手法等に対する</t>
    </r>
    <r>
      <rPr>
        <sz val="11"/>
        <rFont val="ＭＳ Ｐゴシック"/>
        <family val="3"/>
        <charset val="128"/>
        <scheme val="minor"/>
      </rPr>
      <t>基準1（統計的品質基準）から基準3（ユーステスト及び経営管理態勢基準）まで及び基準5（文書化基準）の</t>
    </r>
    <r>
      <rPr>
        <sz val="11"/>
        <color theme="1"/>
        <rFont val="ＭＳ Ｐゴシック"/>
        <family val="3"/>
        <charset val="128"/>
        <scheme val="minor"/>
      </rPr>
      <t>適合状況について評価するための検証の内容及び結論</t>
    </r>
    <phoneticPr fontId="17"/>
  </si>
  <si>
    <r>
      <t>内部モデル手法に関する文書の構成及び内容は</t>
    </r>
    <r>
      <rPr>
        <sz val="11"/>
        <rFont val="ＭＳ Ｐゴシック"/>
        <family val="3"/>
        <charset val="128"/>
        <scheme val="minor"/>
      </rPr>
      <t>、基準1（統計的品質基準）から基準4（検証基準）までの適合状況の評価について、専門的知識のある第三者が健全な判断を下すことを可能にする程度に適切かつ十分</t>
    </r>
    <r>
      <rPr>
        <sz val="11"/>
        <color theme="1"/>
        <rFont val="ＭＳ Ｐゴシック"/>
        <family val="3"/>
        <charset val="128"/>
        <scheme val="minor"/>
      </rPr>
      <t>なものとなっていること。</t>
    </r>
    <rPh sb="26" eb="29">
      <t>トウケイテキ</t>
    </rPh>
    <rPh sb="29" eb="31">
      <t>ヒンシツ</t>
    </rPh>
    <rPh sb="31" eb="33">
      <t>キジュン</t>
    </rPh>
    <rPh sb="40" eb="42">
      <t>ケンショウ</t>
    </rPh>
    <rPh sb="42" eb="44">
      <t>キジュン</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</si>
</sst>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
    <numFmt numFmtId="178" formatCode="[$-F800]dddd\,\ mmmm\ dd\,\ yyyy"/>
    <numFmt numFmtId="179" formatCode="\T0"/>
    <numFmt numFmtId="180" formatCode="\[0\]"/>
  </numFmts>
  <fonts count="49">
    <font>
      <sz val="10"/>
      <color theme="1"/>
      <name val="Arial"/>
      <family val="2"/>
    </font>
    <font>
      <sz val="11"/>
      <color theme="1"/>
      <name val="Arial"/>
      <family val="2"/>
    </font>
    <font>
      <sz val="11"/>
      <color theme="1"/>
      <name val="Arial"/>
      <family val="2"/>
    </font>
    <font>
      <b/>
      <sz val="11"/>
      <color theme="1"/>
      <name val="Arial"/>
      <family val="2"/>
    </font>
    <font>
      <sz val="8"/>
      <color theme="1"/>
      <name val="Arial"/>
      <family val="2"/>
    </font>
    <font>
      <sz val="10"/>
      <color theme="1"/>
      <name val="Arial"/>
      <family val="2"/>
    </font>
    <font>
      <b/>
      <sz val="10"/>
      <color theme="0"/>
      <name val="Arial Narrow"/>
      <family val="2"/>
    </font>
    <font>
      <u/>
      <sz val="10"/>
      <color theme="10"/>
      <name val="Arial"/>
      <family val="2"/>
    </font>
    <font>
      <sz val="8"/>
      <name val="Arial Narrow"/>
      <family val="2"/>
    </font>
    <font>
      <b/>
      <i/>
      <sz val="8"/>
      <name val="Arial Narrow"/>
      <family val="2"/>
    </font>
    <font>
      <sz val="8"/>
      <color theme="1"/>
      <name val="Arial Narrow"/>
      <family val="2"/>
    </font>
    <font>
      <sz val="10"/>
      <name val="Arial"/>
      <family val="2"/>
    </font>
    <font>
      <sz val="8"/>
      <name val="Arial"/>
      <family val="2"/>
    </font>
    <font>
      <sz val="10"/>
      <color theme="1"/>
      <name val="Arial Narrow"/>
      <family val="2"/>
    </font>
    <font>
      <b/>
      <i/>
      <sz val="8"/>
      <name val="Arial"/>
      <family val="2"/>
    </font>
    <font>
      <sz val="9"/>
      <color rgb="FF000000"/>
      <name val="Arial"/>
      <family val="2"/>
    </font>
    <font>
      <b/>
      <sz val="9"/>
      <color theme="1"/>
      <name val="ＭＳ Ｐゴシック"/>
      <family val="2"/>
      <scheme val="minor"/>
    </font>
    <font>
      <sz val="6"/>
      <name val="ＭＳ Ｐゴシック"/>
      <family val="3"/>
      <charset val="128"/>
    </font>
    <font>
      <sz val="10"/>
      <name val="ＭＳ Ｐゴシック"/>
      <family val="3"/>
      <charset val="128"/>
    </font>
    <font>
      <sz val="10"/>
      <color theme="1"/>
      <name val="ＭＳ Ｐゴシック"/>
      <family val="3"/>
      <charset val="128"/>
    </font>
    <font>
      <b/>
      <sz val="10"/>
      <color theme="1"/>
      <name val="ＭＳ Ｐゴシック"/>
      <family val="3"/>
      <charset val="128"/>
    </font>
    <font>
      <b/>
      <sz val="11"/>
      <color theme="1"/>
      <name val="ＭＳ Ｐゴシック"/>
      <family val="3"/>
      <charset val="128"/>
    </font>
    <font>
      <sz val="11"/>
      <name val="ＭＳ Ｐゴシック"/>
      <family val="3"/>
      <charset val="128"/>
    </font>
    <font>
      <u/>
      <sz val="10"/>
      <color theme="1"/>
      <name val="Arial"/>
      <family val="2"/>
    </font>
    <font>
      <b/>
      <i/>
      <sz val="10"/>
      <name val="Arial"/>
      <family val="2"/>
    </font>
    <font>
      <sz val="11"/>
      <color theme="1"/>
      <name val="ＭＳ Ｐゴシック"/>
      <family val="2"/>
      <scheme val="minor"/>
    </font>
    <font>
      <u/>
      <sz val="10"/>
      <color theme="10"/>
      <name val="ＭＳ Ｐゴシック"/>
      <family val="3"/>
      <charset val="128"/>
    </font>
    <font>
      <b/>
      <u/>
      <sz val="11"/>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b/>
      <sz val="11"/>
      <name val="ＭＳ Ｐゴシック"/>
      <family val="3"/>
      <charset val="128"/>
    </font>
    <font>
      <sz val="10"/>
      <color theme="0"/>
      <name val="ＭＳ Ｐゴシック"/>
      <family val="3"/>
      <charset val="128"/>
    </font>
    <font>
      <sz val="11"/>
      <color theme="1"/>
      <name val="ＭＳ Ｐゴシック"/>
      <family val="3"/>
      <charset val="128"/>
    </font>
    <font>
      <b/>
      <sz val="11"/>
      <color theme="1"/>
      <name val="ＭＳ Ｐゴシック"/>
      <family val="3"/>
      <charset val="128"/>
      <scheme val="minor"/>
    </font>
    <font>
      <sz val="9"/>
      <color indexed="81"/>
      <name val="MS P ゴシック"/>
      <family val="3"/>
      <charset val="128"/>
    </font>
    <font>
      <b/>
      <sz val="10"/>
      <name val="ＭＳ Ｐゴシック"/>
      <family val="3"/>
      <charset val="128"/>
    </font>
    <font>
      <sz val="11"/>
      <color theme="0"/>
      <name val="ＭＳ Ｐゴシック"/>
      <family val="3"/>
      <charset val="128"/>
      <scheme val="minor"/>
    </font>
    <font>
      <sz val="10"/>
      <color theme="0"/>
      <name val="Arial"/>
      <family val="2"/>
    </font>
    <font>
      <sz val="10"/>
      <color rgb="FFFF0000"/>
      <name val="ＭＳ Ｐゴシック"/>
      <family val="3"/>
      <charset val="128"/>
    </font>
    <font>
      <sz val="10"/>
      <color theme="1"/>
      <name val="Arial"/>
      <family val="3"/>
      <charset val="128"/>
    </font>
    <font>
      <sz val="10"/>
      <color theme="0"/>
      <name val="ＭＳ Ｐゴシック"/>
      <family val="2"/>
      <charset val="128"/>
    </font>
    <font>
      <b/>
      <sz val="8"/>
      <color theme="1"/>
      <name val="Arial"/>
      <family val="2"/>
    </font>
    <font>
      <sz val="12"/>
      <name val="ＭＳ Ｐゴシック"/>
      <family val="3"/>
      <charset val="128"/>
      <scheme val="minor"/>
    </font>
    <font>
      <sz val="12"/>
      <color theme="1"/>
      <name val="Arial"/>
      <family val="2"/>
    </font>
    <font>
      <sz val="10"/>
      <color theme="1"/>
      <name val="Arial"/>
      <family val="3"/>
    </font>
    <font>
      <u/>
      <sz val="8"/>
      <color theme="1"/>
      <name val="ＭＳ Ｐゴシック"/>
      <family val="3"/>
      <charset val="128"/>
    </font>
  </fonts>
  <fills count="22">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theme="2" tint="-9.9948118533890809E-2"/>
        <bgColor indexed="64"/>
      </patternFill>
    </fill>
    <fill>
      <patternFill patternType="solid">
        <fgColor theme="0" tint="-0.34998626667073579"/>
        <bgColor indexed="64"/>
      </patternFill>
    </fill>
    <fill>
      <patternFill patternType="solid">
        <fgColor theme="0" tint="-0.14996795556505021"/>
        <bgColor indexed="64"/>
      </patternFill>
    </fill>
    <fill>
      <patternFill patternType="solid">
        <fgColor theme="4" tint="0.59996337778862885"/>
        <bgColor indexed="64"/>
      </patternFill>
    </fill>
    <fill>
      <patternFill patternType="gray0625">
        <bgColor theme="0" tint="-0.14996795556505021"/>
      </patternFill>
    </fill>
    <fill>
      <patternFill patternType="solid">
        <fgColor theme="2" tint="-9.9978637043366805E-2"/>
        <bgColor indexed="64"/>
      </patternFill>
    </fill>
    <fill>
      <patternFill patternType="solid">
        <fgColor theme="3" tint="0.59999389629810485"/>
        <bgColor indexed="64"/>
      </patternFill>
    </fill>
    <fill>
      <patternFill patternType="solid">
        <fgColor rgb="FFFFFFCC"/>
      </patternFill>
    </fill>
    <fill>
      <patternFill patternType="solid">
        <fgColor indexed="9"/>
        <bgColor indexed="64"/>
      </patternFill>
    </fill>
    <fill>
      <patternFill patternType="solid">
        <fgColor theme="0"/>
        <bgColor indexed="64"/>
      </patternFill>
    </fill>
    <fill>
      <patternFill patternType="solid">
        <fgColor theme="1" tint="0.499984740745262"/>
        <bgColor indexed="64"/>
      </patternFill>
    </fill>
    <fill>
      <patternFill patternType="solid">
        <fgColor rgb="FF92D050"/>
        <bgColor indexed="64"/>
      </patternFill>
    </fill>
    <fill>
      <patternFill patternType="solid">
        <fgColor rgb="FFFFFF99"/>
        <bgColor indexed="64"/>
      </patternFill>
    </fill>
    <fill>
      <patternFill patternType="solid">
        <fgColor rgb="FFD9D9D9"/>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2" tint="-0.249977111117893"/>
        <bgColor indexed="64"/>
      </patternFill>
    </fill>
    <fill>
      <patternFill patternType="solid">
        <fgColor theme="2" tint="-0.24994659260841701"/>
        <bgColor indexed="64"/>
      </patternFill>
    </fill>
  </fills>
  <borders count="18">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2">
    <xf numFmtId="0" fontId="0" fillId="0" borderId="0"/>
    <xf numFmtId="176" fontId="4" fillId="2" borderId="3" applyNumberFormat="0" applyBorder="0">
      <alignment vertical="center"/>
    </xf>
    <xf numFmtId="177" fontId="5" fillId="3" borderId="0" applyBorder="0">
      <alignment vertical="center"/>
      <protection locked="0"/>
    </xf>
    <xf numFmtId="0" fontId="7" fillId="0" borderId="0" applyNumberFormat="0" applyFill="0" applyBorder="0" applyAlignment="0" applyProtection="0"/>
    <xf numFmtId="0" fontId="2" fillId="4" borderId="7" applyFont="0" applyBorder="0" applyAlignment="0">
      <alignment horizontal="left" indent="1"/>
    </xf>
    <xf numFmtId="0" fontId="2" fillId="5" borderId="0">
      <alignment horizontal="center" vertical="center"/>
    </xf>
    <xf numFmtId="179" fontId="8" fillId="6" borderId="4">
      <alignment horizontal="center" vertical="center"/>
    </xf>
    <xf numFmtId="180" fontId="9" fillId="6" borderId="3">
      <alignment horizontal="center" vertical="center"/>
    </xf>
    <xf numFmtId="180" fontId="10" fillId="6" borderId="0" applyBorder="0">
      <alignment horizontal="center" vertical="center"/>
    </xf>
    <xf numFmtId="177" fontId="5" fillId="7" borderId="0" applyNumberFormat="0" applyFont="0" applyBorder="0">
      <alignment vertical="center"/>
      <protection locked="0"/>
    </xf>
    <xf numFmtId="0" fontId="11" fillId="8" borderId="11" applyNumberFormat="0" applyFont="0" applyBorder="0" applyAlignment="0"/>
    <xf numFmtId="10" fontId="4" fillId="9" borderId="0" applyBorder="0">
      <alignment horizontal="center" vertical="center"/>
    </xf>
    <xf numFmtId="0" fontId="11" fillId="0" borderId="0"/>
    <xf numFmtId="0" fontId="11" fillId="11" borderId="1" applyNumberFormat="0" applyFont="0" applyAlignment="0" applyProtection="0"/>
    <xf numFmtId="0" fontId="22" fillId="0" borderId="0"/>
    <xf numFmtId="0" fontId="25" fillId="0" borderId="0"/>
    <xf numFmtId="0" fontId="22" fillId="0" borderId="0"/>
    <xf numFmtId="0" fontId="25" fillId="0" borderId="0"/>
    <xf numFmtId="0" fontId="22" fillId="0" borderId="0" applyProtection="0">
      <alignment vertical="center"/>
    </xf>
    <xf numFmtId="0" fontId="1" fillId="4" borderId="7" applyFont="0" applyBorder="0" applyAlignment="0">
      <alignment horizontal="left" indent="1"/>
    </xf>
    <xf numFmtId="0" fontId="1" fillId="21" borderId="7" applyBorder="0" applyAlignment="0">
      <alignment horizontal="left" indent="1"/>
    </xf>
    <xf numFmtId="0" fontId="25" fillId="0" borderId="0"/>
  </cellStyleXfs>
  <cellXfs count="130">
    <xf numFmtId="0" fontId="0" fillId="0" borderId="0" xfId="0"/>
    <xf numFmtId="0" fontId="5" fillId="4" borderId="9" xfId="4" applyFont="1" applyBorder="1" applyAlignment="1"/>
    <xf numFmtId="0" fontId="3" fillId="4" borderId="13" xfId="4" applyFont="1" applyBorder="1" applyAlignment="1"/>
    <xf numFmtId="0" fontId="5" fillId="4" borderId="4" xfId="4" applyFont="1" applyBorder="1" applyAlignment="1"/>
    <xf numFmtId="0" fontId="5" fillId="0" borderId="0" xfId="0" applyFont="1"/>
    <xf numFmtId="180" fontId="14" fillId="6" borderId="3" xfId="7" applyFont="1">
      <alignment horizontal="center" vertical="center"/>
    </xf>
    <xf numFmtId="179" fontId="12" fillId="6" borderId="4" xfId="6" applyFont="1">
      <alignment horizontal="center" vertical="center"/>
    </xf>
    <xf numFmtId="180" fontId="4" fillId="6" borderId="5" xfId="8" applyFont="1" applyBorder="1">
      <alignment horizontal="center" vertical="center"/>
    </xf>
    <xf numFmtId="180" fontId="4" fillId="6" borderId="9" xfId="8" applyFont="1" applyBorder="1">
      <alignment horizontal="center" vertical="center"/>
    </xf>
    <xf numFmtId="0" fontId="19" fillId="0" borderId="6" xfId="0" applyFont="1" applyBorder="1"/>
    <xf numFmtId="0" fontId="19" fillId="0" borderId="7" xfId="0" applyFont="1" applyBorder="1"/>
    <xf numFmtId="0" fontId="19" fillId="0" borderId="8" xfId="0" applyFont="1" applyBorder="1"/>
    <xf numFmtId="0" fontId="5" fillId="4" borderId="3" xfId="4" applyFont="1" applyBorder="1" applyAlignment="1"/>
    <xf numFmtId="0" fontId="23" fillId="4" borderId="10" xfId="4" applyFont="1" applyBorder="1" applyAlignment="1">
      <alignment horizontal="right"/>
    </xf>
    <xf numFmtId="0" fontId="5" fillId="5" borderId="0" xfId="5" applyFont="1">
      <alignment horizontal="center" vertical="center"/>
    </xf>
    <xf numFmtId="0" fontId="5" fillId="4" borderId="13" xfId="4" applyFont="1" applyBorder="1" applyAlignment="1"/>
    <xf numFmtId="0" fontId="5" fillId="4" borderId="15" xfId="4" applyFont="1" applyBorder="1" applyAlignment="1"/>
    <xf numFmtId="0" fontId="5" fillId="4" borderId="14" xfId="4" applyFont="1" applyBorder="1" applyAlignment="1"/>
    <xf numFmtId="0" fontId="5" fillId="4" borderId="8" xfId="4" applyFont="1" applyBorder="1" applyAlignment="1"/>
    <xf numFmtId="180" fontId="24" fillId="6" borderId="10" xfId="7" applyFont="1" applyBorder="1">
      <alignment horizontal="center" vertical="center"/>
    </xf>
    <xf numFmtId="0" fontId="5" fillId="8" borderId="11" xfId="10" applyFont="1" applyBorder="1"/>
    <xf numFmtId="3" fontId="5" fillId="2" borderId="6" xfId="1" applyNumberFormat="1" applyFont="1" applyBorder="1" applyAlignment="1">
      <alignment horizontal="right" vertical="center"/>
    </xf>
    <xf numFmtId="0" fontId="26" fillId="0" borderId="6" xfId="3" applyFont="1" applyBorder="1" applyAlignment="1">
      <alignment horizontal="center" vertical="center"/>
    </xf>
    <xf numFmtId="0" fontId="26" fillId="0" borderId="7" xfId="3" applyFont="1" applyBorder="1" applyAlignment="1">
      <alignment horizontal="center" vertical="center"/>
    </xf>
    <xf numFmtId="0" fontId="26" fillId="0" borderId="11" xfId="3" applyFont="1" applyBorder="1" applyAlignment="1">
      <alignment horizontal="center" vertical="center"/>
    </xf>
    <xf numFmtId="0" fontId="26" fillId="0" borderId="8" xfId="3" applyFont="1" applyBorder="1" applyAlignment="1">
      <alignment horizontal="center" vertical="center"/>
    </xf>
    <xf numFmtId="0" fontId="5" fillId="2" borderId="2" xfId="1" applyNumberFormat="1" applyFont="1" applyBorder="1" applyAlignment="1">
      <alignment horizontal="center" vertical="center"/>
    </xf>
    <xf numFmtId="0" fontId="27" fillId="12" borderId="0" xfId="16" applyFont="1" applyFill="1" applyAlignment="1">
      <alignment horizontal="left" vertical="center"/>
    </xf>
    <xf numFmtId="0" fontId="28" fillId="12" borderId="0" xfId="16" applyFont="1" applyFill="1"/>
    <xf numFmtId="0" fontId="28" fillId="0" borderId="0" xfId="16" applyFont="1"/>
    <xf numFmtId="0" fontId="29" fillId="12" borderId="0" xfId="14" applyFont="1" applyFill="1"/>
    <xf numFmtId="0" fontId="28" fillId="12" borderId="0" xfId="16" applyFont="1" applyFill="1" applyAlignment="1">
      <alignment horizontal="left" vertical="top" wrapText="1"/>
    </xf>
    <xf numFmtId="0" fontId="28" fillId="12" borderId="0" xfId="16" applyFont="1" applyFill="1" applyAlignment="1">
      <alignment horizontal="center" vertical="center"/>
    </xf>
    <xf numFmtId="0" fontId="30" fillId="12" borderId="0" xfId="16" applyFont="1" applyFill="1" applyAlignment="1">
      <alignment vertical="center"/>
    </xf>
    <xf numFmtId="0" fontId="29" fillId="9" borderId="2" xfId="16" applyFont="1" applyFill="1" applyBorder="1" applyAlignment="1">
      <alignment horizontal="center" vertical="center"/>
    </xf>
    <xf numFmtId="0" fontId="31" fillId="0" borderId="2" xfId="16" applyFont="1" applyBorder="1" applyAlignment="1">
      <alignment horizontal="center" vertical="center"/>
    </xf>
    <xf numFmtId="0" fontId="31" fillId="0" borderId="2" xfId="16" applyFont="1" applyBorder="1" applyAlignment="1">
      <alignment vertical="top" wrapText="1"/>
    </xf>
    <xf numFmtId="0" fontId="31" fillId="13" borderId="2" xfId="16" applyFont="1" applyFill="1" applyBorder="1" applyAlignment="1">
      <alignment horizontal="center" vertical="center"/>
    </xf>
    <xf numFmtId="0" fontId="28" fillId="13" borderId="17" xfId="9" applyNumberFormat="1" applyFont="1" applyFill="1" applyBorder="1" applyAlignment="1">
      <alignment vertical="center" wrapText="1"/>
      <protection locked="0"/>
    </xf>
    <xf numFmtId="14" fontId="0" fillId="4" borderId="12" xfId="4" applyNumberFormat="1" applyFont="1" applyBorder="1" applyAlignment="1">
      <alignment horizontal="right"/>
    </xf>
    <xf numFmtId="0" fontId="28" fillId="0" borderId="6" xfId="16" applyFont="1" applyBorder="1"/>
    <xf numFmtId="0" fontId="28" fillId="0" borderId="7" xfId="16" applyFont="1" applyBorder="1"/>
    <xf numFmtId="0" fontId="28" fillId="0" borderId="8" xfId="16" applyFont="1" applyBorder="1"/>
    <xf numFmtId="0" fontId="28" fillId="0" borderId="0" xfId="16" applyFont="1" applyAlignment="1">
      <alignment wrapText="1"/>
    </xf>
    <xf numFmtId="0" fontId="28" fillId="12" borderId="0" xfId="16" applyFont="1" applyFill="1" applyAlignment="1">
      <alignment wrapText="1"/>
    </xf>
    <xf numFmtId="0" fontId="29" fillId="9" borderId="2" xfId="16" applyFont="1" applyFill="1" applyBorder="1" applyAlignment="1">
      <alignment horizontal="center" vertical="center" wrapText="1"/>
    </xf>
    <xf numFmtId="0" fontId="28" fillId="12" borderId="2" xfId="16" applyFont="1" applyFill="1" applyBorder="1" applyAlignment="1">
      <alignment wrapText="1"/>
    </xf>
    <xf numFmtId="0" fontId="28" fillId="0" borderId="10" xfId="16" applyFont="1" applyBorder="1"/>
    <xf numFmtId="0" fontId="28" fillId="0" borderId="11" xfId="16" applyFont="1" applyBorder="1"/>
    <xf numFmtId="0" fontId="28" fillId="0" borderId="12" xfId="16" applyFont="1" applyBorder="1"/>
    <xf numFmtId="0" fontId="11" fillId="0" borderId="2" xfId="0" applyFont="1" applyBorder="1" applyAlignment="1">
      <alignment wrapText="1"/>
    </xf>
    <xf numFmtId="0" fontId="18" fillId="0" borderId="2" xfId="0" applyFont="1" applyBorder="1" applyAlignment="1">
      <alignment wrapText="1"/>
    </xf>
    <xf numFmtId="0" fontId="28" fillId="14" borderId="2" xfId="9" applyNumberFormat="1" applyFont="1" applyFill="1" applyBorder="1" applyAlignment="1">
      <alignment vertical="center" wrapText="1"/>
      <protection locked="0"/>
    </xf>
    <xf numFmtId="0" fontId="19" fillId="15" borderId="4" xfId="0" applyFont="1" applyFill="1" applyBorder="1"/>
    <xf numFmtId="0" fontId="19" fillId="15" borderId="5" xfId="0" applyFont="1" applyFill="1" applyBorder="1"/>
    <xf numFmtId="0" fontId="19" fillId="16" borderId="5" xfId="0" applyFont="1" applyFill="1" applyBorder="1"/>
    <xf numFmtId="0" fontId="19" fillId="16" borderId="7" xfId="0" applyFont="1" applyFill="1" applyBorder="1"/>
    <xf numFmtId="0" fontId="19" fillId="16" borderId="8" xfId="0" applyFont="1" applyFill="1" applyBorder="1"/>
    <xf numFmtId="0" fontId="19" fillId="0" borderId="0" xfId="0" applyFont="1"/>
    <xf numFmtId="0" fontId="26" fillId="0" borderId="0" xfId="3" applyFont="1" applyBorder="1" applyAlignment="1">
      <alignment horizontal="center" vertical="center"/>
    </xf>
    <xf numFmtId="0" fontId="33" fillId="0" borderId="0" xfId="0" applyFont="1"/>
    <xf numFmtId="0" fontId="34" fillId="0" borderId="0" xfId="0" applyFont="1"/>
    <xf numFmtId="0" fontId="19" fillId="0" borderId="2" xfId="0" applyFont="1" applyBorder="1"/>
    <xf numFmtId="0" fontId="22" fillId="0" borderId="2" xfId="0" applyFont="1" applyBorder="1"/>
    <xf numFmtId="0" fontId="19" fillId="0" borderId="2" xfId="0" applyFont="1" applyBorder="1" applyAlignment="1">
      <alignment vertical="top"/>
    </xf>
    <xf numFmtId="0" fontId="19" fillId="0" borderId="2" xfId="0" applyFont="1" applyBorder="1" applyAlignment="1">
      <alignment vertical="top" wrapText="1"/>
    </xf>
    <xf numFmtId="0" fontId="25" fillId="0" borderId="0" xfId="15" applyAlignment="1">
      <alignment vertical="top"/>
    </xf>
    <xf numFmtId="0" fontId="31" fillId="0" borderId="0" xfId="15" applyFont="1" applyAlignment="1">
      <alignment vertical="top"/>
    </xf>
    <xf numFmtId="0" fontId="36" fillId="9" borderId="2" xfId="15" applyFont="1" applyFill="1" applyBorder="1" applyAlignment="1">
      <alignment horizontal="center" vertical="top"/>
    </xf>
    <xf numFmtId="0" fontId="36" fillId="9" borderId="2" xfId="15" applyFont="1" applyFill="1" applyBorder="1" applyAlignment="1">
      <alignment horizontal="center" vertical="top" wrapText="1"/>
    </xf>
    <xf numFmtId="0" fontId="25" fillId="0" borderId="2" xfId="15" applyBorder="1" applyAlignment="1">
      <alignment horizontal="center" vertical="top"/>
    </xf>
    <xf numFmtId="0" fontId="25" fillId="0" borderId="2" xfId="15" applyBorder="1" applyAlignment="1">
      <alignment horizontal="center" vertical="top" shrinkToFit="1"/>
    </xf>
    <xf numFmtId="0" fontId="19" fillId="0" borderId="0" xfId="0" applyFont="1" applyAlignment="1">
      <alignment vertical="top" wrapText="1"/>
    </xf>
    <xf numFmtId="0" fontId="19" fillId="0" borderId="0" xfId="0" applyFont="1" applyAlignment="1">
      <alignment horizontal="left" wrapText="1"/>
    </xf>
    <xf numFmtId="0" fontId="20" fillId="0" borderId="0" xfId="0" applyFont="1" applyAlignment="1">
      <alignment vertical="top"/>
    </xf>
    <xf numFmtId="0" fontId="38" fillId="0" borderId="0" xfId="0" applyFont="1"/>
    <xf numFmtId="0" fontId="39" fillId="0" borderId="0" xfId="16" applyFont="1"/>
    <xf numFmtId="0" fontId="39" fillId="12" borderId="0" xfId="16" applyFont="1" applyFill="1"/>
    <xf numFmtId="0" fontId="28" fillId="0" borderId="2" xfId="9" applyNumberFormat="1" applyFont="1" applyFill="1" applyBorder="1" applyAlignment="1">
      <alignment vertical="center" wrapText="1"/>
      <protection locked="0"/>
    </xf>
    <xf numFmtId="0" fontId="40" fillId="0" borderId="0" xfId="0" applyFont="1"/>
    <xf numFmtId="0" fontId="29" fillId="9" borderId="2" xfId="15" applyFont="1" applyFill="1" applyBorder="1" applyAlignment="1">
      <alignment horizontal="center" vertical="top" wrapText="1"/>
    </xf>
    <xf numFmtId="0" fontId="29" fillId="9" borderId="2" xfId="15" applyFont="1" applyFill="1" applyBorder="1" applyAlignment="1">
      <alignment horizontal="center" vertical="top"/>
    </xf>
    <xf numFmtId="0" fontId="28" fillId="0" borderId="2" xfId="0" applyFont="1" applyBorder="1" applyAlignment="1">
      <alignment wrapText="1"/>
    </xf>
    <xf numFmtId="0" fontId="31" fillId="0" borderId="2" xfId="16" applyFont="1" applyBorder="1" applyAlignment="1">
      <alignment horizontal="center" vertical="center" wrapText="1"/>
    </xf>
    <xf numFmtId="0" fontId="28" fillId="0" borderId="2" xfId="16" applyFont="1" applyBorder="1" applyAlignment="1">
      <alignment vertical="top" wrapText="1"/>
    </xf>
    <xf numFmtId="0" fontId="41" fillId="0" borderId="0" xfId="0" applyFont="1"/>
    <xf numFmtId="0" fontId="22" fillId="0" borderId="2" xfId="0" applyFont="1" applyBorder="1" applyAlignment="1">
      <alignment vertical="top"/>
    </xf>
    <xf numFmtId="0" fontId="39" fillId="13" borderId="0" xfId="16" applyFont="1" applyFill="1"/>
    <xf numFmtId="0" fontId="28" fillId="9" borderId="2" xfId="9" applyNumberFormat="1" applyFont="1" applyFill="1" applyBorder="1" applyAlignment="1">
      <alignment horizontal="center" vertical="center" wrapText="1"/>
      <protection locked="0"/>
    </xf>
    <xf numFmtId="178" fontId="5" fillId="18" borderId="2" xfId="1" applyNumberFormat="1" applyFont="1" applyFill="1" applyBorder="1" applyAlignment="1">
      <alignment horizontal="right" vertical="center"/>
    </xf>
    <xf numFmtId="180" fontId="4" fillId="6" borderId="5" xfId="8" applyFont="1" applyBorder="1" applyAlignment="1">
      <alignment horizontal="center" vertical="center"/>
    </xf>
    <xf numFmtId="0" fontId="5" fillId="8" borderId="11" xfId="10" applyFont="1" applyBorder="1" applyAlignment="1">
      <alignment vertical="center"/>
    </xf>
    <xf numFmtId="0" fontId="5" fillId="0" borderId="0" xfId="0" applyFont="1" applyAlignment="1">
      <alignment vertical="center"/>
    </xf>
    <xf numFmtId="0" fontId="5" fillId="5" borderId="0" xfId="5" applyFont="1" applyAlignment="1">
      <alignment horizontal="center" vertical="center"/>
    </xf>
    <xf numFmtId="0" fontId="43" fillId="0" borderId="0" xfId="0" applyFont="1" applyAlignment="1">
      <alignment vertical="center"/>
    </xf>
    <xf numFmtId="0" fontId="5" fillId="4" borderId="6" xfId="4" applyFont="1" applyBorder="1" applyAlignment="1">
      <alignment vertical="center"/>
    </xf>
    <xf numFmtId="0" fontId="5" fillId="4" borderId="7" xfId="4" applyFont="1" applyBorder="1" applyAlignment="1">
      <alignment vertical="center"/>
    </xf>
    <xf numFmtId="0" fontId="42" fillId="4" borderId="7" xfId="4" applyFont="1" applyBorder="1" applyAlignment="1">
      <alignment vertical="center"/>
    </xf>
    <xf numFmtId="0" fontId="5" fillId="4" borderId="8" xfId="4" applyFont="1" applyBorder="1" applyAlignment="1">
      <alignment vertical="center"/>
    </xf>
    <xf numFmtId="0" fontId="28" fillId="18" borderId="2" xfId="9" applyNumberFormat="1" applyFont="1" applyFill="1" applyBorder="1" applyAlignment="1">
      <alignment vertical="center" wrapText="1"/>
      <protection locked="0"/>
    </xf>
    <xf numFmtId="0" fontId="28" fillId="18" borderId="2" xfId="9" applyNumberFormat="1" applyFont="1" applyFill="1" applyBorder="1" applyAlignment="1">
      <alignment vertical="center" wrapText="1"/>
      <protection locked="0"/>
    </xf>
    <xf numFmtId="0" fontId="28" fillId="19" borderId="2" xfId="9" applyNumberFormat="1" applyFont="1" applyFill="1" applyBorder="1" applyAlignment="1">
      <alignment vertical="center" wrapText="1"/>
      <protection locked="0"/>
    </xf>
    <xf numFmtId="178" fontId="5" fillId="19" borderId="2" xfId="1" applyNumberFormat="1" applyFont="1" applyFill="1" applyBorder="1" applyAlignment="1">
      <alignment horizontal="right" vertical="center"/>
    </xf>
    <xf numFmtId="0" fontId="28" fillId="19" borderId="2" xfId="9" applyNumberFormat="1" applyFont="1" applyFill="1" applyBorder="1" applyAlignment="1">
      <alignment horizontal="center" vertical="center" wrapText="1"/>
      <protection locked="0"/>
    </xf>
    <xf numFmtId="0" fontId="28" fillId="18" borderId="2" xfId="9" applyNumberFormat="1" applyFont="1" applyFill="1" applyBorder="1" applyAlignment="1">
      <alignment vertical="center" wrapText="1"/>
      <protection locked="0"/>
    </xf>
    <xf numFmtId="0" fontId="21" fillId="20" borderId="0" xfId="17" applyFont="1" applyFill="1"/>
    <xf numFmtId="0" fontId="1" fillId="0" borderId="0" xfId="17" applyFont="1"/>
    <xf numFmtId="0" fontId="21" fillId="21" borderId="0" xfId="20" applyFont="1" applyBorder="1" applyAlignment="1">
      <alignment horizontal="left"/>
    </xf>
    <xf numFmtId="0" fontId="45" fillId="2" borderId="0" xfId="21" applyFont="1" applyFill="1" applyAlignment="1">
      <alignment horizontal="center" vertical="center" wrapText="1"/>
    </xf>
    <xf numFmtId="0" fontId="46" fillId="2" borderId="0" xfId="20" applyFont="1" applyFill="1" applyBorder="1" applyAlignment="1">
      <alignment horizontal="center"/>
    </xf>
    <xf numFmtId="0" fontId="28" fillId="18" borderId="2" xfId="9" applyNumberFormat="1" applyFont="1" applyFill="1" applyBorder="1" applyAlignment="1">
      <alignment vertical="center" wrapText="1"/>
      <protection locked="0"/>
    </xf>
    <xf numFmtId="0" fontId="42" fillId="4" borderId="7" xfId="19" applyFont="1" applyBorder="1" applyAlignment="1">
      <alignment vertical="center"/>
    </xf>
    <xf numFmtId="0" fontId="19" fillId="4" borderId="10" xfId="19" applyFont="1" applyBorder="1" applyAlignment="1">
      <alignment horizontal="left"/>
    </xf>
    <xf numFmtId="0" fontId="48" fillId="4" borderId="4" xfId="4" applyFont="1" applyBorder="1" applyAlignment="1">
      <alignment horizontal="left"/>
    </xf>
    <xf numFmtId="0" fontId="35" fillId="5" borderId="0" xfId="5" applyFont="1">
      <alignment horizontal="center" vertical="center"/>
    </xf>
    <xf numFmtId="0" fontId="19" fillId="17" borderId="0" xfId="1" applyNumberFormat="1" applyFont="1" applyFill="1" applyBorder="1" applyAlignment="1">
      <alignment horizontal="center" vertical="center"/>
    </xf>
    <xf numFmtId="0" fontId="19" fillId="18" borderId="0" xfId="1" applyNumberFormat="1" applyFont="1" applyFill="1" applyBorder="1" applyAlignment="1">
      <alignment horizontal="center" vertical="center"/>
    </xf>
    <xf numFmtId="177" fontId="19" fillId="19" borderId="0" xfId="2" applyFont="1" applyFill="1" applyBorder="1" applyAlignment="1">
      <alignment horizontal="center" vertical="center"/>
      <protection locked="0"/>
    </xf>
    <xf numFmtId="0" fontId="19" fillId="10" borderId="2" xfId="0" applyFont="1" applyFill="1" applyBorder="1" applyAlignment="1">
      <alignment horizontal="center"/>
    </xf>
    <xf numFmtId="0" fontId="20" fillId="10" borderId="2" xfId="0" applyFont="1" applyFill="1" applyBorder="1" applyAlignment="1">
      <alignment horizontal="center"/>
    </xf>
    <xf numFmtId="0" fontId="35" fillId="5" borderId="0" xfId="5" applyFont="1" applyAlignment="1">
      <alignment horizontal="center" vertical="center" wrapText="1"/>
    </xf>
    <xf numFmtId="0" fontId="19" fillId="0" borderId="0" xfId="0" applyFont="1" applyAlignment="1">
      <alignment wrapText="1"/>
    </xf>
    <xf numFmtId="0" fontId="19" fillId="0" borderId="2" xfId="0" applyFont="1" applyBorder="1" applyAlignment="1">
      <alignment horizontal="left"/>
    </xf>
    <xf numFmtId="0" fontId="19" fillId="0" borderId="2" xfId="0" applyFont="1" applyBorder="1" applyAlignment="1">
      <alignment horizontal="left" vertical="top"/>
    </xf>
    <xf numFmtId="0" fontId="19" fillId="0" borderId="2" xfId="0" applyFont="1" applyBorder="1" applyAlignment="1">
      <alignment horizontal="left" vertical="top" wrapText="1"/>
    </xf>
    <xf numFmtId="0" fontId="5" fillId="18" borderId="16" xfId="9" applyNumberFormat="1" applyFont="1" applyFill="1" applyBorder="1" applyAlignment="1">
      <alignment horizontal="left" vertical="center"/>
      <protection locked="0"/>
    </xf>
    <xf numFmtId="0" fontId="5" fillId="18" borderId="14" xfId="9" applyNumberFormat="1" applyFont="1" applyFill="1" applyBorder="1" applyAlignment="1">
      <alignment horizontal="left" vertical="center"/>
      <protection locked="0"/>
    </xf>
    <xf numFmtId="0" fontId="28" fillId="18" borderId="2" xfId="9" applyNumberFormat="1" applyFont="1" applyFill="1" applyBorder="1" applyAlignment="1">
      <alignment vertical="center" wrapText="1"/>
      <protection locked="0"/>
    </xf>
    <xf numFmtId="0" fontId="0" fillId="18" borderId="2" xfId="0" applyFill="1" applyBorder="1" applyAlignment="1"/>
    <xf numFmtId="0" fontId="29" fillId="9" borderId="2" xfId="16" applyFont="1" applyFill="1" applyBorder="1" applyAlignment="1">
      <alignment horizontal="center" vertical="center" wrapText="1"/>
    </xf>
  </cellXfs>
  <cellStyles count="22">
    <cellStyle name="IAIS_BCR_Factor" xfId="11" xr:uid="{00000000-0005-0000-0000-000000000000}"/>
    <cellStyle name="IAIS_EOA" xfId="5" xr:uid="{00000000-0005-0000-0000-000001000000}"/>
    <cellStyle name="IAIS_FT.Amount" xfId="2" xr:uid="{00000000-0005-0000-0000-000002000000}"/>
    <cellStyle name="IAIS_FT.Caption" xfId="4" xr:uid="{00000000-0005-0000-0000-000003000000}"/>
    <cellStyle name="IAIS_FT.Caption 2" xfId="19" xr:uid="{00000000-0005-0000-0000-000004000000}"/>
    <cellStyle name="IAIS_FT.Caption 3" xfId="20" xr:uid="{24A2BF81-191C-46FE-9805-05D8D9A2C5D6}"/>
    <cellStyle name="IAIS_FT.CCode" xfId="7" xr:uid="{00000000-0005-0000-0000-000005000000}"/>
    <cellStyle name="IAIS_FT.Empty" xfId="10" xr:uid="{00000000-0005-0000-0000-000006000000}"/>
    <cellStyle name="IAIS_FT.ICS.Param" xfId="1" xr:uid="{00000000-0005-0000-0000-000007000000}"/>
    <cellStyle name="IAIS_FT.RCode" xfId="8" xr:uid="{00000000-0005-0000-0000-000008000000}"/>
    <cellStyle name="IAIS_FT.String" xfId="9" xr:uid="{00000000-0005-0000-0000-000009000000}"/>
    <cellStyle name="IAIS_FT.TCode" xfId="6" xr:uid="{00000000-0005-0000-0000-00000A000000}"/>
    <cellStyle name="Normal 2" xfId="21" xr:uid="{007B3A3F-1274-42A1-BC14-0AEDE0ED3455}"/>
    <cellStyle name="Normal 3" xfId="12" xr:uid="{00000000-0005-0000-0000-00000B000000}"/>
    <cellStyle name="Note 2" xfId="13" xr:uid="{00000000-0005-0000-0000-00000C000000}"/>
    <cellStyle name="ハイパーリンク" xfId="3" builtinId="8"/>
    <cellStyle name="標準" xfId="0" builtinId="0"/>
    <cellStyle name="標準 2" xfId="14" xr:uid="{00000000-0005-0000-0000-00000F000000}"/>
    <cellStyle name="標準 2 2" xfId="16" xr:uid="{00000000-0005-0000-0000-000010000000}"/>
    <cellStyle name="標準 3" xfId="15" xr:uid="{00000000-0005-0000-0000-000011000000}"/>
    <cellStyle name="標準 3 2" xfId="18" xr:uid="{00000000-0005-0000-0000-000012000000}"/>
    <cellStyle name="標準 4" xfId="17" xr:uid="{00000000-0005-0000-0000-000013000000}"/>
  </cellStyles>
  <dxfs count="13">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B4C6E7"/>
      <color rgb="FFFFD966"/>
      <color rgb="FFFFFF99"/>
      <color rgb="FFD0C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igitalgojp.sharepoint.com/sites/FSA_FS0050/Lib0001/&#20445;&#12514;&#12491;&#23460;/&#65297;&#24180;&#20197;&#19978;&#65288;&#36001;&#21209;&#22522;&#28310;&#20418;&#65289;/&#12304;04&#20869;&#38307;&#24220;&#20196;&#12305;(1)&#31435;&#26696;&#26908;&#35342;/&#12304;204506&#24259;&#12305;&#20196;&#21644;&#65302;&#20107;&#21209;&#24180;&#24230;&#12288;&#20445;&#38522;&#26989;&#27861;&#26045;&#34892;&#35215;&#21063;&#31561;&#12398;&#25913;&#27491;&#27770;&#35009;/00_&#24193;&#20869;&#20316;&#26989;&#65288;&#27861;&#20196;&#31561;&#20316;&#25104;&#20316;&#26989;&#65289;/05_&#25215;&#35469;&#12539;&#23626;&#20986;&#31561;&#12398;&#27096;&#24335;&#20316;&#25104;/02_&#27096;&#24335;&#12539;&#35352;&#36617;&#35201;&#38936;&#12398;&#20316;&#25104;/&#65288;&#27096;&#24335;&#65297;&#28155;&#20184;&#26360;&#39006;&#65299;&#65289;&#29983;&#20445;&#12522;&#12473;&#12463;&#12539;&#25613;&#20445;&#12522;&#12473;&#12463;USP&#65308;&#33258;&#24049;&#35413;&#20385;&#65310;&#12304;&#12489;&#12521;&#12501;&#12488;&#20013;&#12305;.xlsx" TargetMode="External"/><Relationship Id="rId1" Type="http://schemas.openxmlformats.org/officeDocument/2006/relationships/externalLinkPath" Target="&#65288;&#27096;&#24335;&#65297;&#28155;&#20184;&#26360;&#39006;&#65299;&#65289;&#29983;&#20445;&#12522;&#12473;&#12463;&#12539;&#25613;&#20445;&#12522;&#12473;&#12463;USP&#65308;&#33258;&#24049;&#35413;&#20385;&#65310;&#12304;&#12489;&#12521;&#12501;&#12488;&#2001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
      <sheetName val="会社情報"/>
      <sheetName val="提出資料一覧"/>
      <sheetName val="自己評価"/>
      <sheetName val="特記事項"/>
      <sheetName val="USP"/>
      <sheetName val="USP適用時のESR"/>
      <sheetName val="生保実績データ"/>
      <sheetName val="損保実績データ (保険料リスク)"/>
      <sheetName val="損保実績データ（支払備金リスク）"/>
      <sheetName val="テーブル"/>
    </sheetNames>
    <sheetDataSet>
      <sheetData sheetId="0">
        <row r="1">
          <cell r="A1" t="str">
            <v>様式1-添付書類3（2025年7月23日版）</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14999847407452621"/>
    <pageSetUpPr fitToPage="1"/>
  </sheetPr>
  <dimension ref="A1:H46"/>
  <sheetViews>
    <sheetView showGridLines="0" zoomScaleNormal="100" zoomScaleSheetLayoutView="115" workbookViewId="0"/>
  </sheetViews>
  <sheetFormatPr defaultColWidth="9.109375" defaultRowHeight="12"/>
  <cols>
    <col min="1" max="1" width="4.88671875" style="58" customWidth="1"/>
    <col min="2" max="2" width="35.88671875" style="58" customWidth="1"/>
    <col min="3" max="3" width="77" style="58" customWidth="1"/>
    <col min="4" max="4" width="11" style="58" bestFit="1" customWidth="1"/>
    <col min="5" max="5" width="3.88671875" style="58" customWidth="1"/>
    <col min="6" max="6" width="2.109375" style="58" bestFit="1" customWidth="1"/>
    <col min="7" max="16384" width="9.109375" style="58"/>
  </cols>
  <sheetData>
    <row r="1" spans="1:8" ht="13.2">
      <c r="A1" s="112" t="s">
        <v>439</v>
      </c>
      <c r="B1" s="113"/>
      <c r="F1" s="114" t="s">
        <v>0</v>
      </c>
      <c r="G1" s="61"/>
      <c r="H1" s="61"/>
    </row>
    <row r="2" spans="1:8" ht="13.2">
      <c r="F2" s="114" t="s">
        <v>0</v>
      </c>
      <c r="G2" s="61"/>
      <c r="H2" s="61"/>
    </row>
    <row r="3" spans="1:8" ht="13.2">
      <c r="B3" s="58" t="s">
        <v>431</v>
      </c>
      <c r="F3" s="114" t="s">
        <v>0</v>
      </c>
      <c r="G3" s="61"/>
      <c r="H3" s="61"/>
    </row>
    <row r="4" spans="1:8" ht="13.2">
      <c r="B4" s="115" t="s">
        <v>440</v>
      </c>
      <c r="F4" s="114" t="s">
        <v>0</v>
      </c>
    </row>
    <row r="5" spans="1:8" ht="13.2">
      <c r="B5" s="116" t="s">
        <v>441</v>
      </c>
      <c r="F5" s="114" t="s">
        <v>0</v>
      </c>
    </row>
    <row r="6" spans="1:8" ht="13.2">
      <c r="B6" s="117" t="s">
        <v>442</v>
      </c>
      <c r="F6" s="114" t="s">
        <v>0</v>
      </c>
    </row>
    <row r="7" spans="1:8" ht="13.2">
      <c r="F7" s="114" t="s">
        <v>0</v>
      </c>
    </row>
    <row r="8" spans="1:8" ht="13.2">
      <c r="B8" s="118" t="s">
        <v>443</v>
      </c>
      <c r="C8" s="118" t="s">
        <v>444</v>
      </c>
      <c r="D8" s="119" t="s">
        <v>445</v>
      </c>
      <c r="F8" s="114" t="s">
        <v>0</v>
      </c>
    </row>
    <row r="9" spans="1:8" ht="13.2">
      <c r="B9" s="53" t="s">
        <v>5</v>
      </c>
      <c r="C9" s="9" t="s">
        <v>6</v>
      </c>
      <c r="D9" s="22" t="str">
        <f t="shared" ref="D9:D20" si="0">HYPERLINK("#'"&amp;B9&amp;"'!A1",D$8)</f>
        <v>参照</v>
      </c>
      <c r="F9" s="114" t="s">
        <v>0</v>
      </c>
    </row>
    <row r="10" spans="1:8" ht="13.2">
      <c r="B10" s="54" t="s">
        <v>7</v>
      </c>
      <c r="C10" s="10" t="s">
        <v>8</v>
      </c>
      <c r="D10" s="23" t="str">
        <f>HYPERLINK("#'"&amp;B10&amp;"'!A1",D$8)</f>
        <v>参照</v>
      </c>
      <c r="F10" s="114" t="s">
        <v>0</v>
      </c>
    </row>
    <row r="11" spans="1:8" ht="13.2">
      <c r="B11" s="55" t="s">
        <v>435</v>
      </c>
      <c r="C11" s="10" t="s">
        <v>9</v>
      </c>
      <c r="D11" s="23" t="str">
        <f t="shared" ref="D11" si="1">HYPERLINK("#'"&amp;B11&amp;"'!A1",D$8)</f>
        <v>参照</v>
      </c>
      <c r="F11" s="114" t="s">
        <v>0</v>
      </c>
    </row>
    <row r="12" spans="1:8" ht="13.2">
      <c r="B12" s="55" t="s">
        <v>10</v>
      </c>
      <c r="C12" s="10" t="s">
        <v>11</v>
      </c>
      <c r="D12" s="23" t="str">
        <f t="shared" si="0"/>
        <v>参照</v>
      </c>
      <c r="F12" s="114" t="s">
        <v>0</v>
      </c>
    </row>
    <row r="13" spans="1:8" ht="13.2">
      <c r="B13" s="55" t="s">
        <v>12</v>
      </c>
      <c r="C13" s="10" t="s">
        <v>13</v>
      </c>
      <c r="D13" s="24" t="str">
        <f t="shared" si="0"/>
        <v>参照</v>
      </c>
      <c r="F13" s="114" t="s">
        <v>0</v>
      </c>
    </row>
    <row r="14" spans="1:8" ht="13.2">
      <c r="B14" s="56" t="s">
        <v>448</v>
      </c>
      <c r="C14" s="10" t="s">
        <v>449</v>
      </c>
      <c r="D14" s="23" t="str">
        <f t="shared" si="0"/>
        <v>参照</v>
      </c>
      <c r="F14" s="114" t="s">
        <v>0</v>
      </c>
    </row>
    <row r="15" spans="1:8" ht="13.2">
      <c r="B15" s="55" t="s">
        <v>14</v>
      </c>
      <c r="C15" s="10" t="s">
        <v>15</v>
      </c>
      <c r="D15" s="23" t="str">
        <f>HYPERLINK("#'"&amp;B15&amp;"'!A1",D$8)</f>
        <v>参照</v>
      </c>
      <c r="F15" s="114" t="s">
        <v>0</v>
      </c>
    </row>
    <row r="16" spans="1:8" ht="13.2">
      <c r="B16" s="56" t="s">
        <v>16</v>
      </c>
      <c r="C16" s="10" t="s">
        <v>17</v>
      </c>
      <c r="D16" s="23" t="str">
        <f t="shared" si="0"/>
        <v>参照</v>
      </c>
      <c r="F16" s="114" t="s">
        <v>0</v>
      </c>
    </row>
    <row r="17" spans="2:6" ht="13.2">
      <c r="B17" s="56" t="s">
        <v>428</v>
      </c>
      <c r="C17" s="10" t="s">
        <v>432</v>
      </c>
      <c r="D17" s="23" t="str">
        <f t="shared" si="0"/>
        <v>参照</v>
      </c>
      <c r="F17" s="114" t="s">
        <v>0</v>
      </c>
    </row>
    <row r="18" spans="2:6" ht="13.2">
      <c r="B18" s="56" t="s">
        <v>18</v>
      </c>
      <c r="C18" s="10" t="s">
        <v>19</v>
      </c>
      <c r="D18" s="23" t="str">
        <f t="shared" si="0"/>
        <v>参照</v>
      </c>
      <c r="F18" s="114" t="s">
        <v>0</v>
      </c>
    </row>
    <row r="19" spans="2:6" ht="13.2">
      <c r="B19" s="56" t="s">
        <v>20</v>
      </c>
      <c r="C19" s="10" t="s">
        <v>21</v>
      </c>
      <c r="D19" s="23" t="str">
        <f t="shared" si="0"/>
        <v>参照</v>
      </c>
      <c r="F19" s="114" t="s">
        <v>0</v>
      </c>
    </row>
    <row r="20" spans="2:6" ht="13.2">
      <c r="B20" s="57" t="s">
        <v>22</v>
      </c>
      <c r="C20" s="11" t="s">
        <v>23</v>
      </c>
      <c r="D20" s="25" t="str">
        <f t="shared" si="0"/>
        <v>参照</v>
      </c>
      <c r="F20" s="114" t="s">
        <v>0</v>
      </c>
    </row>
    <row r="21" spans="2:6" ht="13.2">
      <c r="D21" s="59"/>
      <c r="F21" s="114" t="s">
        <v>0</v>
      </c>
    </row>
    <row r="22" spans="2:6" ht="13.2">
      <c r="B22" s="60" t="s">
        <v>24</v>
      </c>
      <c r="D22" s="59"/>
      <c r="F22" s="114" t="s">
        <v>0</v>
      </c>
    </row>
    <row r="23" spans="2:6" ht="13.2">
      <c r="B23" s="63" t="s">
        <v>25</v>
      </c>
      <c r="C23" s="122" t="s">
        <v>26</v>
      </c>
      <c r="D23" s="122"/>
      <c r="F23" s="114" t="s">
        <v>0</v>
      </c>
    </row>
    <row r="24" spans="2:6" ht="24.75" customHeight="1">
      <c r="B24" s="86" t="s">
        <v>415</v>
      </c>
      <c r="C24" s="124" t="s">
        <v>427</v>
      </c>
      <c r="D24" s="124"/>
      <c r="F24" s="114" t="s">
        <v>0</v>
      </c>
    </row>
    <row r="25" spans="2:6" ht="13.2">
      <c r="B25" s="62" t="s">
        <v>27</v>
      </c>
      <c r="C25" s="124" t="s">
        <v>28</v>
      </c>
      <c r="D25" s="124"/>
      <c r="F25" s="114" t="s">
        <v>0</v>
      </c>
    </row>
    <row r="26" spans="2:6" ht="13.2">
      <c r="B26" s="123" t="s">
        <v>29</v>
      </c>
      <c r="C26" s="124" t="s">
        <v>30</v>
      </c>
      <c r="D26" s="124"/>
      <c r="F26" s="114" t="s">
        <v>0</v>
      </c>
    </row>
    <row r="27" spans="2:6" ht="48.75" customHeight="1">
      <c r="B27" s="123"/>
      <c r="C27" s="124" t="s">
        <v>452</v>
      </c>
      <c r="D27" s="124"/>
      <c r="F27" s="114" t="s">
        <v>0</v>
      </c>
    </row>
    <row r="28" spans="2:6" ht="13.2">
      <c r="B28" s="123"/>
      <c r="C28" s="124" t="s">
        <v>31</v>
      </c>
      <c r="D28" s="124"/>
      <c r="F28" s="114" t="s">
        <v>0</v>
      </c>
    </row>
    <row r="29" spans="2:6" ht="24.75" customHeight="1">
      <c r="B29" s="123"/>
      <c r="C29" s="124" t="s">
        <v>32</v>
      </c>
      <c r="D29" s="124"/>
      <c r="F29" s="114" t="s">
        <v>0</v>
      </c>
    </row>
    <row r="30" spans="2:6" ht="13.2">
      <c r="B30" s="123"/>
      <c r="C30" s="124" t="s">
        <v>426</v>
      </c>
      <c r="D30" s="124"/>
      <c r="F30" s="114" t="s">
        <v>0</v>
      </c>
    </row>
    <row r="31" spans="2:6" ht="36.75" customHeight="1">
      <c r="B31" s="123"/>
      <c r="C31" s="124" t="s">
        <v>450</v>
      </c>
      <c r="D31" s="124"/>
      <c r="F31" s="114" t="s">
        <v>0</v>
      </c>
    </row>
    <row r="32" spans="2:6" ht="28.5" customHeight="1">
      <c r="B32" s="123" t="s">
        <v>33</v>
      </c>
      <c r="C32" s="124" t="s">
        <v>34</v>
      </c>
      <c r="D32" s="124"/>
      <c r="F32" s="114" t="s">
        <v>0</v>
      </c>
    </row>
    <row r="33" spans="1:6" ht="48.9" customHeight="1">
      <c r="B33" s="123"/>
      <c r="C33" s="124" t="s">
        <v>451</v>
      </c>
      <c r="D33" s="124"/>
      <c r="F33" s="114" t="s">
        <v>0</v>
      </c>
    </row>
    <row r="34" spans="1:6" ht="24.75" customHeight="1">
      <c r="B34" s="64" t="s">
        <v>35</v>
      </c>
      <c r="C34" s="124" t="s">
        <v>36</v>
      </c>
      <c r="D34" s="124"/>
      <c r="F34" s="114" t="s">
        <v>0</v>
      </c>
    </row>
    <row r="35" spans="1:6" ht="24.75" customHeight="1">
      <c r="B35" s="65" t="s">
        <v>37</v>
      </c>
      <c r="C35" s="124" t="s">
        <v>38</v>
      </c>
      <c r="D35" s="124"/>
      <c r="F35" s="114" t="s">
        <v>0</v>
      </c>
    </row>
    <row r="36" spans="1:6" ht="14.25" customHeight="1">
      <c r="B36" s="72"/>
      <c r="C36" s="73"/>
      <c r="D36" s="73"/>
      <c r="F36" s="114" t="s">
        <v>0</v>
      </c>
    </row>
    <row r="37" spans="1:6" ht="14.25" customHeight="1">
      <c r="B37" s="74" t="s">
        <v>425</v>
      </c>
      <c r="C37" s="73"/>
      <c r="D37" s="73"/>
      <c r="F37" s="114" t="s">
        <v>0</v>
      </c>
    </row>
    <row r="38" spans="1:6" ht="13.2">
      <c r="B38" s="75"/>
      <c r="F38" s="114" t="s">
        <v>0</v>
      </c>
    </row>
    <row r="39" spans="1:6" ht="13.2">
      <c r="A39" s="114" t="s">
        <v>0</v>
      </c>
      <c r="B39" s="120" t="s">
        <v>0</v>
      </c>
      <c r="C39" s="114" t="s">
        <v>0</v>
      </c>
      <c r="D39" s="114" t="s">
        <v>0</v>
      </c>
      <c r="E39" s="114" t="s">
        <v>0</v>
      </c>
      <c r="F39" s="114" t="s">
        <v>0</v>
      </c>
    </row>
    <row r="40" spans="1:6">
      <c r="B40" s="121"/>
    </row>
    <row r="41" spans="1:6">
      <c r="B41" s="121"/>
    </row>
    <row r="42" spans="1:6">
      <c r="B42" s="121"/>
    </row>
    <row r="43" spans="1:6">
      <c r="B43" s="121"/>
    </row>
    <row r="44" spans="1:6">
      <c r="B44" s="85"/>
    </row>
    <row r="45" spans="1:6">
      <c r="B45" s="85"/>
    </row>
    <row r="46" spans="1:6">
      <c r="B46" s="85"/>
    </row>
  </sheetData>
  <sheetProtection formatCells="0" formatColumns="0" formatRows="0"/>
  <mergeCells count="15">
    <mergeCell ref="C34:D34"/>
    <mergeCell ref="C35:D35"/>
    <mergeCell ref="C31:D31"/>
    <mergeCell ref="C32:D32"/>
    <mergeCell ref="C33:D33"/>
    <mergeCell ref="C23:D23"/>
    <mergeCell ref="B26:B31"/>
    <mergeCell ref="B32:B33"/>
    <mergeCell ref="C25:D25"/>
    <mergeCell ref="C26:D26"/>
    <mergeCell ref="C27:D27"/>
    <mergeCell ref="C28:D28"/>
    <mergeCell ref="C29:D29"/>
    <mergeCell ref="C30:D30"/>
    <mergeCell ref="C24:D24"/>
  </mergeCells>
  <phoneticPr fontId="17"/>
  <pageMargins left="0.25" right="0.25"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Q35"/>
  <sheetViews>
    <sheetView showGridLines="0" topLeftCell="P1" zoomScaleNormal="100" workbookViewId="0">
      <pane ySplit="4" topLeftCell="A5" activePane="bottomLeft" state="frozen"/>
      <selection pane="bottomLeft" activeCell="N13" sqref="N13"/>
    </sheetView>
  </sheetViews>
  <sheetFormatPr defaultColWidth="9.109375" defaultRowHeight="13.2"/>
  <cols>
    <col min="1" max="1" width="3.5546875" style="66" customWidth="1"/>
    <col min="2" max="3" width="7.109375" style="66" customWidth="1"/>
    <col min="4" max="4" width="16.88671875" style="66" customWidth="1"/>
    <col min="5" max="7" width="14.88671875" style="66" customWidth="1"/>
    <col min="8" max="8" width="13.44140625" style="66" customWidth="1"/>
    <col min="9" max="10" width="18.88671875" style="66" customWidth="1"/>
    <col min="11" max="11" width="13.44140625" style="66" customWidth="1"/>
    <col min="12" max="15" width="16.88671875" style="66" customWidth="1"/>
    <col min="16" max="16" width="24.44140625" style="66" customWidth="1"/>
    <col min="17" max="17" width="73.88671875" style="66" customWidth="1"/>
    <col min="18" max="16384" width="9.109375" style="66"/>
  </cols>
  <sheetData>
    <row r="1" spans="1:17">
      <c r="A1" s="27" t="s">
        <v>423</v>
      </c>
    </row>
    <row r="2" spans="1:17">
      <c r="A2" s="30" t="str">
        <f>会社情報!$A$1</f>
        <v>&lt;会社名&gt;</v>
      </c>
    </row>
    <row r="3" spans="1:17" ht="13.5" customHeight="1">
      <c r="B3" s="67"/>
    </row>
    <row r="4" spans="1:17" ht="52.8">
      <c r="B4" s="68" t="s">
        <v>189</v>
      </c>
      <c r="C4" s="80" t="s">
        <v>190</v>
      </c>
      <c r="D4" s="68" t="s">
        <v>191</v>
      </c>
      <c r="E4" s="68" t="s">
        <v>192</v>
      </c>
      <c r="F4" s="68" t="s">
        <v>193</v>
      </c>
      <c r="G4" s="81" t="s">
        <v>194</v>
      </c>
      <c r="H4" s="69" t="s">
        <v>196</v>
      </c>
      <c r="I4" s="69" t="s">
        <v>414</v>
      </c>
      <c r="J4" s="69" t="s">
        <v>413</v>
      </c>
      <c r="K4" s="69" t="s">
        <v>195</v>
      </c>
      <c r="L4" s="68" t="s">
        <v>197</v>
      </c>
      <c r="M4" s="68" t="s">
        <v>198</v>
      </c>
      <c r="N4" s="68" t="s">
        <v>199</v>
      </c>
      <c r="O4" s="68" t="s">
        <v>200</v>
      </c>
      <c r="P4" s="68" t="s">
        <v>201</v>
      </c>
      <c r="Q4" s="68" t="s">
        <v>202</v>
      </c>
    </row>
    <row r="5" spans="1:17">
      <c r="B5" s="70">
        <v>1</v>
      </c>
      <c r="C5" s="103"/>
      <c r="D5" s="99"/>
      <c r="E5" s="99"/>
      <c r="F5" s="99"/>
      <c r="G5" s="99"/>
      <c r="H5" s="103"/>
      <c r="I5" s="99"/>
      <c r="J5" s="99"/>
      <c r="K5" s="103"/>
      <c r="L5" s="99"/>
      <c r="M5" s="99"/>
      <c r="N5" s="99"/>
      <c r="O5" s="99"/>
      <c r="P5" s="99"/>
      <c r="Q5" s="99"/>
    </row>
    <row r="6" spans="1:17">
      <c r="B6" s="70">
        <f>+B5+1</f>
        <v>2</v>
      </c>
      <c r="C6" s="103"/>
      <c r="D6" s="99"/>
      <c r="E6" s="99"/>
      <c r="F6" s="99"/>
      <c r="G6" s="99"/>
      <c r="H6" s="103"/>
      <c r="I6" s="99"/>
      <c r="J6" s="99"/>
      <c r="K6" s="103"/>
      <c r="L6" s="99"/>
      <c r="M6" s="99"/>
      <c r="N6" s="99"/>
      <c r="O6" s="99"/>
      <c r="P6" s="99"/>
      <c r="Q6" s="99"/>
    </row>
    <row r="7" spans="1:17">
      <c r="B7" s="70">
        <f t="shared" ref="B7:B34" si="0">+B6+1</f>
        <v>3</v>
      </c>
      <c r="C7" s="103"/>
      <c r="D7" s="99"/>
      <c r="E7" s="99"/>
      <c r="F7" s="99"/>
      <c r="G7" s="99"/>
      <c r="H7" s="103"/>
      <c r="I7" s="99"/>
      <c r="J7" s="99"/>
      <c r="K7" s="103"/>
      <c r="L7" s="99"/>
      <c r="M7" s="99"/>
      <c r="N7" s="99"/>
      <c r="O7" s="99"/>
      <c r="P7" s="99"/>
      <c r="Q7" s="99"/>
    </row>
    <row r="8" spans="1:17">
      <c r="B8" s="70">
        <f t="shared" si="0"/>
        <v>4</v>
      </c>
      <c r="C8" s="103"/>
      <c r="D8" s="99"/>
      <c r="E8" s="99"/>
      <c r="F8" s="99"/>
      <c r="G8" s="99"/>
      <c r="H8" s="103"/>
      <c r="I8" s="99"/>
      <c r="J8" s="99"/>
      <c r="K8" s="103"/>
      <c r="L8" s="99"/>
      <c r="M8" s="99"/>
      <c r="N8" s="99"/>
      <c r="O8" s="99"/>
      <c r="P8" s="99"/>
      <c r="Q8" s="99"/>
    </row>
    <row r="9" spans="1:17">
      <c r="B9" s="70">
        <f t="shared" si="0"/>
        <v>5</v>
      </c>
      <c r="C9" s="103"/>
      <c r="D9" s="99"/>
      <c r="E9" s="99"/>
      <c r="F9" s="99"/>
      <c r="G9" s="99"/>
      <c r="H9" s="103"/>
      <c r="I9" s="99"/>
      <c r="J9" s="99"/>
      <c r="K9" s="103"/>
      <c r="L9" s="99"/>
      <c r="M9" s="99"/>
      <c r="N9" s="99"/>
      <c r="O9" s="99"/>
      <c r="P9" s="99"/>
      <c r="Q9" s="99"/>
    </row>
    <row r="10" spans="1:17">
      <c r="B10" s="70">
        <f t="shared" si="0"/>
        <v>6</v>
      </c>
      <c r="C10" s="103"/>
      <c r="D10" s="99"/>
      <c r="E10" s="99"/>
      <c r="F10" s="99"/>
      <c r="G10" s="99"/>
      <c r="H10" s="103"/>
      <c r="I10" s="99"/>
      <c r="J10" s="99"/>
      <c r="K10" s="103"/>
      <c r="L10" s="99"/>
      <c r="M10" s="99"/>
      <c r="N10" s="99"/>
      <c r="O10" s="99"/>
      <c r="P10" s="99"/>
      <c r="Q10" s="99"/>
    </row>
    <row r="11" spans="1:17">
      <c r="B11" s="70">
        <f t="shared" si="0"/>
        <v>7</v>
      </c>
      <c r="C11" s="103"/>
      <c r="D11" s="99"/>
      <c r="E11" s="99"/>
      <c r="F11" s="99"/>
      <c r="G11" s="99"/>
      <c r="H11" s="103"/>
      <c r="I11" s="99"/>
      <c r="J11" s="99"/>
      <c r="K11" s="103"/>
      <c r="L11" s="99"/>
      <c r="M11" s="99"/>
      <c r="N11" s="99"/>
      <c r="O11" s="99"/>
      <c r="P11" s="99"/>
      <c r="Q11" s="99"/>
    </row>
    <row r="12" spans="1:17">
      <c r="B12" s="70">
        <f t="shared" si="0"/>
        <v>8</v>
      </c>
      <c r="C12" s="103"/>
      <c r="D12" s="99"/>
      <c r="E12" s="99"/>
      <c r="F12" s="99"/>
      <c r="G12" s="99"/>
      <c r="H12" s="103"/>
      <c r="I12" s="99"/>
      <c r="J12" s="99"/>
      <c r="K12" s="103"/>
      <c r="L12" s="99"/>
      <c r="M12" s="99"/>
      <c r="N12" s="99"/>
      <c r="O12" s="99"/>
      <c r="P12" s="99"/>
      <c r="Q12" s="99"/>
    </row>
    <row r="13" spans="1:17">
      <c r="B13" s="70">
        <f t="shared" si="0"/>
        <v>9</v>
      </c>
      <c r="C13" s="103"/>
      <c r="D13" s="99"/>
      <c r="E13" s="99"/>
      <c r="F13" s="99"/>
      <c r="G13" s="99"/>
      <c r="H13" s="103"/>
      <c r="I13" s="99"/>
      <c r="J13" s="99"/>
      <c r="K13" s="103"/>
      <c r="L13" s="99"/>
      <c r="M13" s="99"/>
      <c r="N13" s="99"/>
      <c r="O13" s="99"/>
      <c r="P13" s="99"/>
      <c r="Q13" s="99"/>
    </row>
    <row r="14" spans="1:17">
      <c r="B14" s="70">
        <f t="shared" si="0"/>
        <v>10</v>
      </c>
      <c r="C14" s="103"/>
      <c r="D14" s="99"/>
      <c r="E14" s="99"/>
      <c r="F14" s="99"/>
      <c r="G14" s="99"/>
      <c r="H14" s="103"/>
      <c r="I14" s="99"/>
      <c r="J14" s="99"/>
      <c r="K14" s="103"/>
      <c r="L14" s="99"/>
      <c r="M14" s="99"/>
      <c r="N14" s="99"/>
      <c r="O14" s="99"/>
      <c r="P14" s="99"/>
      <c r="Q14" s="99"/>
    </row>
    <row r="15" spans="1:17">
      <c r="B15" s="70">
        <f t="shared" si="0"/>
        <v>11</v>
      </c>
      <c r="C15" s="103"/>
      <c r="D15" s="99"/>
      <c r="E15" s="99"/>
      <c r="F15" s="99"/>
      <c r="G15" s="99"/>
      <c r="H15" s="103"/>
      <c r="I15" s="99"/>
      <c r="J15" s="99"/>
      <c r="K15" s="103"/>
      <c r="L15" s="99"/>
      <c r="M15" s="99"/>
      <c r="N15" s="99"/>
      <c r="O15" s="99"/>
      <c r="P15" s="99"/>
      <c r="Q15" s="99"/>
    </row>
    <row r="16" spans="1:17">
      <c r="B16" s="70">
        <f t="shared" si="0"/>
        <v>12</v>
      </c>
      <c r="C16" s="103"/>
      <c r="D16" s="99"/>
      <c r="E16" s="99"/>
      <c r="F16" s="99"/>
      <c r="G16" s="99"/>
      <c r="H16" s="103"/>
      <c r="I16" s="99"/>
      <c r="J16" s="99"/>
      <c r="K16" s="103"/>
      <c r="L16" s="99"/>
      <c r="M16" s="99"/>
      <c r="N16" s="99"/>
      <c r="O16" s="99"/>
      <c r="P16" s="99"/>
      <c r="Q16" s="99"/>
    </row>
    <row r="17" spans="2:17">
      <c r="B17" s="70">
        <f t="shared" si="0"/>
        <v>13</v>
      </c>
      <c r="C17" s="103"/>
      <c r="D17" s="99"/>
      <c r="E17" s="99"/>
      <c r="F17" s="99"/>
      <c r="G17" s="99"/>
      <c r="H17" s="103"/>
      <c r="I17" s="99"/>
      <c r="J17" s="99"/>
      <c r="K17" s="103"/>
      <c r="L17" s="99"/>
      <c r="M17" s="99"/>
      <c r="N17" s="99"/>
      <c r="O17" s="99"/>
      <c r="P17" s="99"/>
      <c r="Q17" s="99"/>
    </row>
    <row r="18" spans="2:17">
      <c r="B18" s="70">
        <f t="shared" si="0"/>
        <v>14</v>
      </c>
      <c r="C18" s="103"/>
      <c r="D18" s="99"/>
      <c r="E18" s="99"/>
      <c r="F18" s="99"/>
      <c r="G18" s="99"/>
      <c r="H18" s="103"/>
      <c r="I18" s="99"/>
      <c r="J18" s="99"/>
      <c r="K18" s="103"/>
      <c r="L18" s="99"/>
      <c r="M18" s="99"/>
      <c r="N18" s="99"/>
      <c r="O18" s="99"/>
      <c r="P18" s="99"/>
      <c r="Q18" s="99"/>
    </row>
    <row r="19" spans="2:17">
      <c r="B19" s="70">
        <f t="shared" si="0"/>
        <v>15</v>
      </c>
      <c r="C19" s="103"/>
      <c r="D19" s="99"/>
      <c r="E19" s="99"/>
      <c r="F19" s="99"/>
      <c r="G19" s="99"/>
      <c r="H19" s="103"/>
      <c r="I19" s="99"/>
      <c r="J19" s="99"/>
      <c r="K19" s="103"/>
      <c r="L19" s="99"/>
      <c r="M19" s="99"/>
      <c r="N19" s="99"/>
      <c r="O19" s="99"/>
      <c r="P19" s="99"/>
      <c r="Q19" s="99"/>
    </row>
    <row r="20" spans="2:17">
      <c r="B20" s="70">
        <f t="shared" si="0"/>
        <v>16</v>
      </c>
      <c r="C20" s="103"/>
      <c r="D20" s="99"/>
      <c r="E20" s="99"/>
      <c r="F20" s="99"/>
      <c r="G20" s="99"/>
      <c r="H20" s="103"/>
      <c r="I20" s="99"/>
      <c r="J20" s="99"/>
      <c r="K20" s="103"/>
      <c r="L20" s="99"/>
      <c r="M20" s="99"/>
      <c r="N20" s="99"/>
      <c r="O20" s="99"/>
      <c r="P20" s="99"/>
      <c r="Q20" s="99"/>
    </row>
    <row r="21" spans="2:17">
      <c r="B21" s="70">
        <f t="shared" si="0"/>
        <v>17</v>
      </c>
      <c r="C21" s="103"/>
      <c r="D21" s="99"/>
      <c r="E21" s="99"/>
      <c r="F21" s="99"/>
      <c r="G21" s="99"/>
      <c r="H21" s="103"/>
      <c r="I21" s="99"/>
      <c r="J21" s="99"/>
      <c r="K21" s="103"/>
      <c r="L21" s="99"/>
      <c r="M21" s="99"/>
      <c r="N21" s="99"/>
      <c r="O21" s="99"/>
      <c r="P21" s="99"/>
      <c r="Q21" s="99"/>
    </row>
    <row r="22" spans="2:17">
      <c r="B22" s="70">
        <f t="shared" si="0"/>
        <v>18</v>
      </c>
      <c r="C22" s="103"/>
      <c r="D22" s="99"/>
      <c r="E22" s="99"/>
      <c r="F22" s="99"/>
      <c r="G22" s="99"/>
      <c r="H22" s="103"/>
      <c r="I22" s="99"/>
      <c r="J22" s="99"/>
      <c r="K22" s="103"/>
      <c r="L22" s="99"/>
      <c r="M22" s="99"/>
      <c r="N22" s="99"/>
      <c r="O22" s="99"/>
      <c r="P22" s="99"/>
      <c r="Q22" s="99"/>
    </row>
    <row r="23" spans="2:17">
      <c r="B23" s="70">
        <f t="shared" si="0"/>
        <v>19</v>
      </c>
      <c r="C23" s="103"/>
      <c r="D23" s="99"/>
      <c r="E23" s="99"/>
      <c r="F23" s="99"/>
      <c r="G23" s="99"/>
      <c r="H23" s="103"/>
      <c r="I23" s="99"/>
      <c r="J23" s="99"/>
      <c r="K23" s="103"/>
      <c r="L23" s="99"/>
      <c r="M23" s="99"/>
      <c r="N23" s="99"/>
      <c r="O23" s="99"/>
      <c r="P23" s="99"/>
      <c r="Q23" s="99"/>
    </row>
    <row r="24" spans="2:17">
      <c r="B24" s="70">
        <f t="shared" si="0"/>
        <v>20</v>
      </c>
      <c r="C24" s="103"/>
      <c r="D24" s="99"/>
      <c r="E24" s="99"/>
      <c r="F24" s="99"/>
      <c r="G24" s="99"/>
      <c r="H24" s="103"/>
      <c r="I24" s="99"/>
      <c r="J24" s="99"/>
      <c r="K24" s="103"/>
      <c r="L24" s="99"/>
      <c r="M24" s="99"/>
      <c r="N24" s="99"/>
      <c r="O24" s="99"/>
      <c r="P24" s="99"/>
      <c r="Q24" s="99"/>
    </row>
    <row r="25" spans="2:17">
      <c r="B25" s="70">
        <f t="shared" si="0"/>
        <v>21</v>
      </c>
      <c r="C25" s="103"/>
      <c r="D25" s="99"/>
      <c r="E25" s="99"/>
      <c r="F25" s="99"/>
      <c r="G25" s="99"/>
      <c r="H25" s="103"/>
      <c r="I25" s="99"/>
      <c r="J25" s="99"/>
      <c r="K25" s="103"/>
      <c r="L25" s="99"/>
      <c r="M25" s="99"/>
      <c r="N25" s="99"/>
      <c r="O25" s="99"/>
      <c r="P25" s="99"/>
      <c r="Q25" s="99"/>
    </row>
    <row r="26" spans="2:17">
      <c r="B26" s="70">
        <f t="shared" si="0"/>
        <v>22</v>
      </c>
      <c r="C26" s="103"/>
      <c r="D26" s="99"/>
      <c r="E26" s="99"/>
      <c r="F26" s="99"/>
      <c r="G26" s="99"/>
      <c r="H26" s="103"/>
      <c r="I26" s="99"/>
      <c r="J26" s="99"/>
      <c r="K26" s="103"/>
      <c r="L26" s="99"/>
      <c r="M26" s="99"/>
      <c r="N26" s="99"/>
      <c r="O26" s="99"/>
      <c r="P26" s="99"/>
      <c r="Q26" s="99"/>
    </row>
    <row r="27" spans="2:17">
      <c r="B27" s="70">
        <f t="shared" si="0"/>
        <v>23</v>
      </c>
      <c r="C27" s="103"/>
      <c r="D27" s="99"/>
      <c r="E27" s="99"/>
      <c r="F27" s="99"/>
      <c r="G27" s="99"/>
      <c r="H27" s="103"/>
      <c r="I27" s="99"/>
      <c r="J27" s="99"/>
      <c r="K27" s="103"/>
      <c r="L27" s="99"/>
      <c r="M27" s="99"/>
      <c r="N27" s="99"/>
      <c r="O27" s="99"/>
      <c r="P27" s="99"/>
      <c r="Q27" s="99"/>
    </row>
    <row r="28" spans="2:17">
      <c r="B28" s="70">
        <f t="shared" si="0"/>
        <v>24</v>
      </c>
      <c r="C28" s="103"/>
      <c r="D28" s="99"/>
      <c r="E28" s="99"/>
      <c r="F28" s="99"/>
      <c r="G28" s="99"/>
      <c r="H28" s="103"/>
      <c r="I28" s="99"/>
      <c r="J28" s="99"/>
      <c r="K28" s="103"/>
      <c r="L28" s="99"/>
      <c r="M28" s="99"/>
      <c r="N28" s="99"/>
      <c r="O28" s="99"/>
      <c r="P28" s="99"/>
      <c r="Q28" s="99"/>
    </row>
    <row r="29" spans="2:17">
      <c r="B29" s="70">
        <f t="shared" si="0"/>
        <v>25</v>
      </c>
      <c r="C29" s="103"/>
      <c r="D29" s="99"/>
      <c r="E29" s="99"/>
      <c r="F29" s="99"/>
      <c r="G29" s="99"/>
      <c r="H29" s="103"/>
      <c r="I29" s="99"/>
      <c r="J29" s="99"/>
      <c r="K29" s="103"/>
      <c r="L29" s="99"/>
      <c r="M29" s="99"/>
      <c r="N29" s="99"/>
      <c r="O29" s="99"/>
      <c r="P29" s="99"/>
      <c r="Q29" s="99"/>
    </row>
    <row r="30" spans="2:17">
      <c r="B30" s="70">
        <f t="shared" si="0"/>
        <v>26</v>
      </c>
      <c r="C30" s="103"/>
      <c r="D30" s="99"/>
      <c r="E30" s="99"/>
      <c r="F30" s="99"/>
      <c r="G30" s="99"/>
      <c r="H30" s="103"/>
      <c r="I30" s="99"/>
      <c r="J30" s="99"/>
      <c r="K30" s="103"/>
      <c r="L30" s="99"/>
      <c r="M30" s="99"/>
      <c r="N30" s="99"/>
      <c r="O30" s="99"/>
      <c r="P30" s="99"/>
      <c r="Q30" s="99"/>
    </row>
    <row r="31" spans="2:17">
      <c r="B31" s="70">
        <f t="shared" si="0"/>
        <v>27</v>
      </c>
      <c r="C31" s="103"/>
      <c r="D31" s="99"/>
      <c r="E31" s="99"/>
      <c r="F31" s="99"/>
      <c r="G31" s="99"/>
      <c r="H31" s="103"/>
      <c r="I31" s="99"/>
      <c r="J31" s="99"/>
      <c r="K31" s="103"/>
      <c r="L31" s="99"/>
      <c r="M31" s="99"/>
      <c r="N31" s="99"/>
      <c r="O31" s="99"/>
      <c r="P31" s="99"/>
      <c r="Q31" s="99"/>
    </row>
    <row r="32" spans="2:17">
      <c r="B32" s="70">
        <f t="shared" si="0"/>
        <v>28</v>
      </c>
      <c r="C32" s="103"/>
      <c r="D32" s="99"/>
      <c r="E32" s="99"/>
      <c r="F32" s="99"/>
      <c r="G32" s="99"/>
      <c r="H32" s="103"/>
      <c r="I32" s="99"/>
      <c r="J32" s="99"/>
      <c r="K32" s="103"/>
      <c r="L32" s="99"/>
      <c r="M32" s="99"/>
      <c r="N32" s="99"/>
      <c r="O32" s="99"/>
      <c r="P32" s="99"/>
      <c r="Q32" s="99"/>
    </row>
    <row r="33" spans="2:17">
      <c r="B33" s="70">
        <f t="shared" si="0"/>
        <v>29</v>
      </c>
      <c r="C33" s="103"/>
      <c r="D33" s="99"/>
      <c r="E33" s="99"/>
      <c r="F33" s="99"/>
      <c r="G33" s="99"/>
      <c r="H33" s="103"/>
      <c r="I33" s="99"/>
      <c r="J33" s="99"/>
      <c r="K33" s="103"/>
      <c r="L33" s="99"/>
      <c r="M33" s="99"/>
      <c r="N33" s="99"/>
      <c r="O33" s="99"/>
      <c r="P33" s="99"/>
      <c r="Q33" s="99"/>
    </row>
    <row r="34" spans="2:17">
      <c r="B34" s="70">
        <f t="shared" si="0"/>
        <v>30</v>
      </c>
      <c r="C34" s="103"/>
      <c r="D34" s="99"/>
      <c r="E34" s="99"/>
      <c r="F34" s="99"/>
      <c r="G34" s="99"/>
      <c r="H34" s="103"/>
      <c r="I34" s="99"/>
      <c r="J34" s="99"/>
      <c r="K34" s="103"/>
      <c r="L34" s="99"/>
      <c r="M34" s="99"/>
      <c r="N34" s="99"/>
      <c r="O34" s="99"/>
      <c r="P34" s="99"/>
      <c r="Q34" s="99"/>
    </row>
    <row r="35" spans="2:17">
      <c r="B35" s="71" t="s">
        <v>203</v>
      </c>
      <c r="C35" s="103"/>
      <c r="D35" s="99"/>
      <c r="E35" s="99"/>
      <c r="F35" s="99"/>
      <c r="G35" s="99"/>
      <c r="H35" s="103"/>
      <c r="I35" s="99"/>
      <c r="J35" s="99"/>
      <c r="K35" s="103"/>
      <c r="L35" s="99"/>
      <c r="M35" s="99"/>
      <c r="N35" s="99"/>
      <c r="O35" s="99"/>
      <c r="P35" s="99"/>
      <c r="Q35" s="99"/>
    </row>
  </sheetData>
  <phoneticPr fontId="17"/>
  <dataValidations count="1">
    <dataValidation type="list" allowBlank="1" showInputMessage="1" showErrorMessage="1" sqref="C5:C35 H5:H35 K5:K35" xr:uid="{00000000-0002-0000-0900-000000000000}">
      <formula1>"○,-"</formula1>
    </dataValidation>
  </dataValidations>
  <pageMargins left="0.7" right="0.7" top="0.75" bottom="0.75" header="0.3" footer="0.3"/>
  <pageSetup paperSize="9" scale="43" fitToHeight="0" orientation="landscape" r:id="rId1"/>
  <legacyDrawing r:id="rId2"/>
  <extLst>
    <ext xmlns:x14="http://schemas.microsoft.com/office/spreadsheetml/2009/9/main" uri="{78C0D931-6437-407d-A8EE-F0AAD7539E65}">
      <x14:conditionalFormattings>
        <x14:conditionalFormatting xmlns:xm="http://schemas.microsoft.com/office/excel/2006/main">
          <x14:cfRule type="expression" priority="1" id="{82E6B14B-3175-46DF-AC9F-5AC7D52A0FBE}">
            <xm:f>会社情報!$C$7=テーブル!$A$4</xm:f>
            <x14:dxf>
              <fill>
                <patternFill>
                  <bgColor theme="1" tint="0.499984740745262"/>
                </patternFill>
              </fill>
            </x14:dxf>
          </x14:cfRule>
          <xm:sqref>H5:I35</xm:sqref>
        </x14:conditionalFormatting>
        <x14:conditionalFormatting xmlns:xm="http://schemas.microsoft.com/office/excel/2006/main">
          <x14:cfRule type="expression" priority="2" id="{702513C2-37D4-4DFC-BB7D-A51AD48B34F6}">
            <xm:f>会社情報!$C$7=テーブル!$A$5</xm:f>
            <x14:dxf>
              <fill>
                <patternFill>
                  <bgColor theme="1" tint="0.499984740745262"/>
                </patternFill>
              </fill>
            </x14:dxf>
          </x14:cfRule>
          <xm:sqref>K5:K35</xm:sqref>
        </x14:conditionalFormatting>
      </x14:conditionalFormatting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F113"/>
  <sheetViews>
    <sheetView showGridLines="0" zoomScaleNormal="100" zoomScaleSheetLayoutView="70" workbookViewId="0">
      <pane xSplit="2" ySplit="4" topLeftCell="E5" activePane="bottomRight" state="frozen"/>
      <selection pane="topRight" activeCell="C1" sqref="C1"/>
      <selection pane="bottomLeft" activeCell="A5" sqref="A5"/>
      <selection pane="bottomRight" activeCell="C5" sqref="C5"/>
    </sheetView>
  </sheetViews>
  <sheetFormatPr defaultColWidth="10.109375" defaultRowHeight="13.2"/>
  <cols>
    <col min="1" max="1" width="10.88671875" style="29" customWidth="1"/>
    <col min="2" max="2" width="28.88671875" style="29" customWidth="1"/>
    <col min="3" max="4" width="67.5546875" style="44" customWidth="1"/>
    <col min="5" max="5" width="67.5546875" style="43" customWidth="1"/>
    <col min="6" max="6" width="69.44140625" style="29" customWidth="1"/>
    <col min="7" max="16384" width="10.109375" style="29"/>
  </cols>
  <sheetData>
    <row r="1" spans="1:6">
      <c r="A1" s="27" t="s">
        <v>18</v>
      </c>
      <c r="B1" s="28"/>
      <c r="C1" s="43"/>
      <c r="D1" s="43"/>
    </row>
    <row r="2" spans="1:6">
      <c r="A2" s="30" t="str">
        <f>会社情報!$A$1</f>
        <v>&lt;会社名&gt;</v>
      </c>
      <c r="B2" s="31"/>
    </row>
    <row r="3" spans="1:6">
      <c r="A3" s="32"/>
      <c r="B3" s="33"/>
      <c r="C3" s="43"/>
      <c r="D3" s="43"/>
    </row>
    <row r="4" spans="1:6">
      <c r="A4" s="34" t="s">
        <v>204</v>
      </c>
      <c r="B4" s="34" t="s">
        <v>25</v>
      </c>
      <c r="C4" s="45" t="s">
        <v>205</v>
      </c>
      <c r="D4" s="45" t="s">
        <v>59</v>
      </c>
      <c r="E4" s="45" t="s">
        <v>60</v>
      </c>
      <c r="F4" s="45" t="s">
        <v>206</v>
      </c>
    </row>
    <row r="5" spans="1:6">
      <c r="A5" s="40" t="s">
        <v>207</v>
      </c>
      <c r="B5" s="40" t="s">
        <v>208</v>
      </c>
      <c r="C5" s="46" t="s">
        <v>209</v>
      </c>
      <c r="D5" s="46" t="s">
        <v>210</v>
      </c>
      <c r="E5" s="99"/>
      <c r="F5" s="99"/>
    </row>
    <row r="6" spans="1:6">
      <c r="A6" s="41"/>
      <c r="B6" s="41"/>
      <c r="C6" s="46" t="s">
        <v>211</v>
      </c>
      <c r="D6" s="46" t="s">
        <v>212</v>
      </c>
      <c r="E6" s="99"/>
      <c r="F6" s="99"/>
    </row>
    <row r="7" spans="1:6">
      <c r="A7" s="41"/>
      <c r="B7" s="41"/>
      <c r="C7" s="46" t="s">
        <v>213</v>
      </c>
      <c r="D7" s="46" t="s">
        <v>214</v>
      </c>
      <c r="E7" s="99"/>
      <c r="F7" s="99"/>
    </row>
    <row r="8" spans="1:6">
      <c r="A8" s="41"/>
      <c r="B8" s="41"/>
      <c r="C8" s="46" t="s">
        <v>215</v>
      </c>
      <c r="D8" s="46" t="s">
        <v>216</v>
      </c>
      <c r="E8" s="99"/>
      <c r="F8" s="99"/>
    </row>
    <row r="9" spans="1:6">
      <c r="A9" s="41"/>
      <c r="B9" s="41"/>
      <c r="C9" s="46" t="s">
        <v>217</v>
      </c>
      <c r="D9" s="46" t="s">
        <v>218</v>
      </c>
      <c r="E9" s="99"/>
      <c r="F9" s="99"/>
    </row>
    <row r="10" spans="1:6">
      <c r="A10" s="41"/>
      <c r="B10" s="41"/>
      <c r="C10" s="46" t="s">
        <v>219</v>
      </c>
      <c r="D10" s="46" t="s">
        <v>220</v>
      </c>
      <c r="E10" s="99"/>
      <c r="F10" s="99"/>
    </row>
    <row r="11" spans="1:6">
      <c r="A11" s="41"/>
      <c r="B11" s="41"/>
      <c r="C11" s="46" t="s">
        <v>221</v>
      </c>
      <c r="D11" s="46" t="s">
        <v>222</v>
      </c>
      <c r="E11" s="99"/>
      <c r="F11" s="99"/>
    </row>
    <row r="12" spans="1:6">
      <c r="A12" s="41"/>
      <c r="B12" s="41"/>
      <c r="C12" s="46" t="s">
        <v>223</v>
      </c>
      <c r="D12" s="46" t="s">
        <v>224</v>
      </c>
      <c r="E12" s="99"/>
      <c r="F12" s="99"/>
    </row>
    <row r="13" spans="1:6">
      <c r="A13" s="41"/>
      <c r="B13" s="42"/>
      <c r="C13" s="46" t="s">
        <v>225</v>
      </c>
      <c r="D13" s="46"/>
      <c r="E13" s="99"/>
      <c r="F13" s="99"/>
    </row>
    <row r="14" spans="1:6" ht="26.4">
      <c r="A14" s="41"/>
      <c r="B14" s="40" t="s">
        <v>226</v>
      </c>
      <c r="C14" s="51" t="s">
        <v>227</v>
      </c>
      <c r="D14" s="82" t="s">
        <v>228</v>
      </c>
      <c r="E14" s="99"/>
      <c r="F14" s="99"/>
    </row>
    <row r="15" spans="1:6" ht="13.8">
      <c r="A15" s="41"/>
      <c r="B15" s="41"/>
      <c r="C15" s="50" t="s">
        <v>229</v>
      </c>
      <c r="D15" s="82" t="s">
        <v>230</v>
      </c>
      <c r="E15" s="99"/>
      <c r="F15" s="99"/>
    </row>
    <row r="16" spans="1:6" ht="13.8">
      <c r="A16" s="41"/>
      <c r="B16" s="41"/>
      <c r="C16" s="50" t="s">
        <v>231</v>
      </c>
      <c r="D16" s="82" t="s">
        <v>232</v>
      </c>
      <c r="E16" s="99"/>
      <c r="F16" s="99"/>
    </row>
    <row r="17" spans="1:6" ht="13.8">
      <c r="A17" s="41"/>
      <c r="B17" s="41"/>
      <c r="C17" s="50" t="s">
        <v>233</v>
      </c>
      <c r="D17" s="82" t="s">
        <v>234</v>
      </c>
      <c r="E17" s="99"/>
      <c r="F17" s="99"/>
    </row>
    <row r="18" spans="1:6" ht="13.8">
      <c r="A18" s="41"/>
      <c r="B18" s="41"/>
      <c r="C18" s="50" t="s">
        <v>235</v>
      </c>
      <c r="D18" s="82" t="s">
        <v>236</v>
      </c>
      <c r="E18" s="99"/>
      <c r="F18" s="99"/>
    </row>
    <row r="19" spans="1:6">
      <c r="A19" s="41"/>
      <c r="B19" s="41"/>
      <c r="C19" s="46" t="s">
        <v>237</v>
      </c>
      <c r="D19" s="46" t="s">
        <v>238</v>
      </c>
      <c r="E19" s="99"/>
      <c r="F19" s="99"/>
    </row>
    <row r="20" spans="1:6" ht="24.6">
      <c r="A20" s="41"/>
      <c r="B20" s="41"/>
      <c r="C20" s="51" t="s">
        <v>239</v>
      </c>
      <c r="D20" s="82" t="s">
        <v>240</v>
      </c>
      <c r="E20" s="99"/>
      <c r="F20" s="99"/>
    </row>
    <row r="21" spans="1:6">
      <c r="A21" s="41"/>
      <c r="B21" s="42"/>
      <c r="C21" s="46" t="s">
        <v>225</v>
      </c>
      <c r="D21" s="46"/>
      <c r="E21" s="99"/>
      <c r="F21" s="99"/>
    </row>
    <row r="22" spans="1:6" ht="39.6">
      <c r="A22" s="41"/>
      <c r="B22" s="40" t="s">
        <v>241</v>
      </c>
      <c r="C22" s="46" t="s">
        <v>242</v>
      </c>
      <c r="D22" s="46" t="s">
        <v>243</v>
      </c>
      <c r="E22" s="99"/>
      <c r="F22" s="99"/>
    </row>
    <row r="23" spans="1:6">
      <c r="A23" s="41"/>
      <c r="B23" s="41"/>
      <c r="C23" s="46" t="s">
        <v>244</v>
      </c>
      <c r="D23" s="46" t="s">
        <v>245</v>
      </c>
      <c r="E23" s="99"/>
      <c r="F23" s="99"/>
    </row>
    <row r="24" spans="1:6">
      <c r="A24" s="41"/>
      <c r="B24" s="41"/>
      <c r="C24" s="46" t="s">
        <v>246</v>
      </c>
      <c r="D24" s="46" t="s">
        <v>247</v>
      </c>
      <c r="E24" s="99"/>
      <c r="F24" s="99"/>
    </row>
    <row r="25" spans="1:6">
      <c r="A25" s="42"/>
      <c r="B25" s="42"/>
      <c r="C25" s="46" t="s">
        <v>225</v>
      </c>
      <c r="D25" s="46"/>
      <c r="E25" s="99"/>
      <c r="F25" s="99"/>
    </row>
    <row r="26" spans="1:6">
      <c r="A26" s="40" t="s">
        <v>248</v>
      </c>
      <c r="B26" s="40" t="s">
        <v>208</v>
      </c>
      <c r="C26" s="46" t="s">
        <v>249</v>
      </c>
      <c r="D26" s="46" t="s">
        <v>250</v>
      </c>
      <c r="E26" s="99"/>
      <c r="F26" s="99"/>
    </row>
    <row r="27" spans="1:6">
      <c r="A27" s="41"/>
      <c r="B27" s="41"/>
      <c r="C27" s="46" t="s">
        <v>209</v>
      </c>
      <c r="D27" s="46" t="s">
        <v>251</v>
      </c>
      <c r="E27" s="99"/>
      <c r="F27" s="99"/>
    </row>
    <row r="28" spans="1:6" ht="26.4">
      <c r="A28" s="41"/>
      <c r="B28" s="41"/>
      <c r="C28" s="46" t="s">
        <v>252</v>
      </c>
      <c r="D28" s="46" t="s">
        <v>253</v>
      </c>
      <c r="E28" s="99"/>
      <c r="F28" s="99"/>
    </row>
    <row r="29" spans="1:6">
      <c r="A29" s="41"/>
      <c r="B29" s="41"/>
      <c r="C29" s="46" t="s">
        <v>254</v>
      </c>
      <c r="D29" s="46" t="s">
        <v>255</v>
      </c>
      <c r="E29" s="99"/>
      <c r="F29" s="99"/>
    </row>
    <row r="30" spans="1:6">
      <c r="A30" s="41"/>
      <c r="B30" s="41"/>
      <c r="C30" s="46" t="s">
        <v>215</v>
      </c>
      <c r="D30" s="46" t="s">
        <v>256</v>
      </c>
      <c r="E30" s="99"/>
      <c r="F30" s="99"/>
    </row>
    <row r="31" spans="1:6">
      <c r="A31" s="41"/>
      <c r="B31" s="41"/>
      <c r="C31" s="46" t="s">
        <v>257</v>
      </c>
      <c r="D31" s="46" t="s">
        <v>258</v>
      </c>
      <c r="E31" s="99"/>
      <c r="F31" s="99"/>
    </row>
    <row r="32" spans="1:6">
      <c r="A32" s="41"/>
      <c r="B32" s="41"/>
      <c r="C32" s="46" t="s">
        <v>259</v>
      </c>
      <c r="D32" s="46" t="s">
        <v>260</v>
      </c>
      <c r="E32" s="99"/>
      <c r="F32" s="99"/>
    </row>
    <row r="33" spans="1:6" ht="26.4">
      <c r="A33" s="41"/>
      <c r="B33" s="41"/>
      <c r="C33" s="46" t="s">
        <v>261</v>
      </c>
      <c r="D33" s="46" t="s">
        <v>262</v>
      </c>
      <c r="E33" s="99"/>
      <c r="F33" s="99"/>
    </row>
    <row r="34" spans="1:6">
      <c r="A34" s="41"/>
      <c r="B34" s="41"/>
      <c r="C34" s="46" t="s">
        <v>263</v>
      </c>
      <c r="D34" s="46" t="s">
        <v>264</v>
      </c>
      <c r="E34" s="99"/>
      <c r="F34" s="99"/>
    </row>
    <row r="35" spans="1:6" ht="26.4">
      <c r="A35" s="41"/>
      <c r="B35" s="41"/>
      <c r="C35" s="46" t="s">
        <v>265</v>
      </c>
      <c r="D35" s="46" t="s">
        <v>266</v>
      </c>
      <c r="E35" s="99"/>
      <c r="F35" s="99"/>
    </row>
    <row r="36" spans="1:6">
      <c r="A36" s="41"/>
      <c r="B36" s="42"/>
      <c r="C36" s="46" t="s">
        <v>225</v>
      </c>
      <c r="D36" s="46"/>
      <c r="E36" s="99"/>
      <c r="F36" s="99"/>
    </row>
    <row r="37" spans="1:6" ht="26.4">
      <c r="A37" s="41"/>
      <c r="B37" s="40" t="s">
        <v>226</v>
      </c>
      <c r="C37" s="51" t="s">
        <v>267</v>
      </c>
      <c r="D37" s="46" t="s">
        <v>268</v>
      </c>
      <c r="E37" s="99"/>
      <c r="F37" s="99"/>
    </row>
    <row r="38" spans="1:6">
      <c r="A38" s="41"/>
      <c r="B38" s="41"/>
      <c r="C38" s="46" t="s">
        <v>269</v>
      </c>
      <c r="D38" s="46" t="s">
        <v>270</v>
      </c>
      <c r="E38" s="99"/>
      <c r="F38" s="99"/>
    </row>
    <row r="39" spans="1:6">
      <c r="A39" s="41"/>
      <c r="B39" s="41"/>
      <c r="C39" s="46" t="s">
        <v>271</v>
      </c>
      <c r="D39" s="46" t="s">
        <v>272</v>
      </c>
      <c r="E39" s="99"/>
      <c r="F39" s="99"/>
    </row>
    <row r="40" spans="1:6">
      <c r="A40" s="41"/>
      <c r="B40" s="41"/>
      <c r="C40" s="46" t="s">
        <v>273</v>
      </c>
      <c r="D40" s="46" t="s">
        <v>274</v>
      </c>
      <c r="E40" s="99"/>
      <c r="F40" s="99"/>
    </row>
    <row r="41" spans="1:6">
      <c r="A41" s="41"/>
      <c r="B41" s="41"/>
      <c r="C41" s="46" t="s">
        <v>275</v>
      </c>
      <c r="D41" s="46" t="s">
        <v>276</v>
      </c>
      <c r="E41" s="99"/>
      <c r="F41" s="99"/>
    </row>
    <row r="42" spans="1:6">
      <c r="A42" s="41"/>
      <c r="B42" s="41"/>
      <c r="C42" s="46" t="s">
        <v>277</v>
      </c>
      <c r="D42" s="46" t="s">
        <v>278</v>
      </c>
      <c r="E42" s="99"/>
      <c r="F42" s="99"/>
    </row>
    <row r="43" spans="1:6">
      <c r="A43" s="41"/>
      <c r="B43" s="41"/>
      <c r="C43" s="46" t="s">
        <v>279</v>
      </c>
      <c r="D43" s="46" t="s">
        <v>280</v>
      </c>
      <c r="E43" s="99"/>
      <c r="F43" s="99"/>
    </row>
    <row r="44" spans="1:6">
      <c r="A44" s="41"/>
      <c r="B44" s="41"/>
      <c r="C44" s="46" t="s">
        <v>237</v>
      </c>
      <c r="D44" s="46" t="s">
        <v>238</v>
      </c>
      <c r="E44" s="99"/>
      <c r="F44" s="99"/>
    </row>
    <row r="45" spans="1:6" ht="26.4">
      <c r="A45" s="41"/>
      <c r="B45" s="41"/>
      <c r="C45" s="46" t="s">
        <v>281</v>
      </c>
      <c r="D45" s="46" t="s">
        <v>282</v>
      </c>
      <c r="E45" s="99"/>
      <c r="F45" s="99"/>
    </row>
    <row r="46" spans="1:6">
      <c r="A46" s="41"/>
      <c r="B46" s="42"/>
      <c r="C46" s="46" t="s">
        <v>225</v>
      </c>
      <c r="D46" s="46"/>
      <c r="E46" s="99"/>
      <c r="F46" s="99"/>
    </row>
    <row r="47" spans="1:6" ht="39.6">
      <c r="A47" s="41"/>
      <c r="B47" s="40" t="s">
        <v>241</v>
      </c>
      <c r="C47" s="46" t="s">
        <v>283</v>
      </c>
      <c r="D47" s="46" t="s">
        <v>284</v>
      </c>
      <c r="E47" s="99"/>
      <c r="F47" s="99"/>
    </row>
    <row r="48" spans="1:6">
      <c r="A48" s="41"/>
      <c r="B48" s="41"/>
      <c r="C48" s="46" t="s">
        <v>285</v>
      </c>
      <c r="D48" s="46" t="s">
        <v>245</v>
      </c>
      <c r="E48" s="99"/>
      <c r="F48" s="99"/>
    </row>
    <row r="49" spans="1:6">
      <c r="A49" s="41"/>
      <c r="B49" s="41"/>
      <c r="C49" s="46" t="s">
        <v>286</v>
      </c>
      <c r="D49" s="46" t="s">
        <v>247</v>
      </c>
      <c r="E49" s="99"/>
      <c r="F49" s="99"/>
    </row>
    <row r="50" spans="1:6">
      <c r="A50" s="41"/>
      <c r="B50" s="41"/>
      <c r="C50" s="46" t="s">
        <v>287</v>
      </c>
      <c r="D50" s="46" t="s">
        <v>288</v>
      </c>
      <c r="E50" s="99"/>
      <c r="F50" s="99"/>
    </row>
    <row r="51" spans="1:6">
      <c r="A51" s="42"/>
      <c r="B51" s="42"/>
      <c r="C51" s="46" t="s">
        <v>225</v>
      </c>
      <c r="D51" s="46"/>
      <c r="E51" s="99"/>
      <c r="F51" s="99"/>
    </row>
    <row r="52" spans="1:6">
      <c r="A52" s="40" t="s">
        <v>289</v>
      </c>
      <c r="B52" s="40" t="s">
        <v>208</v>
      </c>
      <c r="C52" s="46" t="s">
        <v>249</v>
      </c>
      <c r="D52" s="46" t="s">
        <v>290</v>
      </c>
      <c r="E52" s="99"/>
      <c r="F52" s="99"/>
    </row>
    <row r="53" spans="1:6" ht="26.4">
      <c r="A53" s="41"/>
      <c r="B53" s="41"/>
      <c r="C53" s="46" t="s">
        <v>209</v>
      </c>
      <c r="D53" s="46" t="s">
        <v>291</v>
      </c>
      <c r="E53" s="99"/>
      <c r="F53" s="99"/>
    </row>
    <row r="54" spans="1:6">
      <c r="A54" s="41"/>
      <c r="B54" s="41"/>
      <c r="C54" s="46" t="s">
        <v>252</v>
      </c>
      <c r="D54" s="46" t="s">
        <v>292</v>
      </c>
      <c r="E54" s="99"/>
      <c r="F54" s="99"/>
    </row>
    <row r="55" spans="1:6" ht="26.4">
      <c r="A55" s="41"/>
      <c r="B55" s="41"/>
      <c r="C55" s="46" t="s">
        <v>254</v>
      </c>
      <c r="D55" s="46" t="s">
        <v>293</v>
      </c>
      <c r="E55" s="99"/>
      <c r="F55" s="99"/>
    </row>
    <row r="56" spans="1:6">
      <c r="A56" s="41"/>
      <c r="B56" s="41"/>
      <c r="C56" s="46" t="s">
        <v>215</v>
      </c>
      <c r="D56" s="46" t="s">
        <v>294</v>
      </c>
      <c r="E56" s="99"/>
      <c r="F56" s="99"/>
    </row>
    <row r="57" spans="1:6">
      <c r="A57" s="41"/>
      <c r="B57" s="41"/>
      <c r="C57" s="46" t="s">
        <v>295</v>
      </c>
      <c r="D57" s="46" t="s">
        <v>296</v>
      </c>
      <c r="E57" s="99"/>
      <c r="F57" s="99"/>
    </row>
    <row r="58" spans="1:6">
      <c r="A58" s="41"/>
      <c r="B58" s="41"/>
      <c r="C58" s="46" t="s">
        <v>297</v>
      </c>
      <c r="D58" s="46" t="s">
        <v>298</v>
      </c>
      <c r="E58" s="99"/>
      <c r="F58" s="99"/>
    </row>
    <row r="59" spans="1:6">
      <c r="A59" s="41"/>
      <c r="B59" s="41"/>
      <c r="C59" s="46" t="s">
        <v>299</v>
      </c>
      <c r="D59" s="46" t="s">
        <v>300</v>
      </c>
      <c r="E59" s="99"/>
      <c r="F59" s="99"/>
    </row>
    <row r="60" spans="1:6">
      <c r="A60" s="41"/>
      <c r="B60" s="41"/>
      <c r="C60" s="46" t="s">
        <v>301</v>
      </c>
      <c r="D60" s="46" t="s">
        <v>264</v>
      </c>
      <c r="E60" s="99"/>
      <c r="F60" s="99"/>
    </row>
    <row r="61" spans="1:6">
      <c r="A61" s="41"/>
      <c r="B61" s="41"/>
      <c r="C61" s="46" t="s">
        <v>302</v>
      </c>
      <c r="D61" s="46" t="s">
        <v>303</v>
      </c>
      <c r="E61" s="99"/>
      <c r="F61" s="99"/>
    </row>
    <row r="62" spans="1:6">
      <c r="A62" s="41"/>
      <c r="B62" s="41"/>
      <c r="C62" s="46" t="s">
        <v>225</v>
      </c>
      <c r="D62" s="46"/>
      <c r="E62" s="99"/>
      <c r="F62" s="99"/>
    </row>
    <row r="63" spans="1:6" ht="26.4">
      <c r="A63" s="41"/>
      <c r="B63" s="40" t="s">
        <v>226</v>
      </c>
      <c r="C63" s="51" t="s">
        <v>304</v>
      </c>
      <c r="D63" s="46" t="s">
        <v>305</v>
      </c>
      <c r="E63" s="99"/>
      <c r="F63" s="99"/>
    </row>
    <row r="64" spans="1:6">
      <c r="A64" s="41"/>
      <c r="B64" s="41"/>
      <c r="C64" s="46" t="s">
        <v>269</v>
      </c>
      <c r="D64" s="46" t="s">
        <v>306</v>
      </c>
      <c r="E64" s="99"/>
      <c r="F64" s="99"/>
    </row>
    <row r="65" spans="1:6">
      <c r="A65" s="41"/>
      <c r="B65" s="41"/>
      <c r="C65" s="46" t="s">
        <v>271</v>
      </c>
      <c r="D65" s="46" t="s">
        <v>307</v>
      </c>
      <c r="E65" s="99"/>
      <c r="F65" s="99"/>
    </row>
    <row r="66" spans="1:6">
      <c r="A66" s="41"/>
      <c r="B66" s="41"/>
      <c r="C66" s="46" t="s">
        <v>273</v>
      </c>
      <c r="D66" s="46" t="s">
        <v>274</v>
      </c>
      <c r="E66" s="99"/>
      <c r="F66" s="99"/>
    </row>
    <row r="67" spans="1:6">
      <c r="A67" s="41"/>
      <c r="B67" s="41"/>
      <c r="C67" s="46" t="s">
        <v>275</v>
      </c>
      <c r="D67" s="46" t="s">
        <v>276</v>
      </c>
      <c r="E67" s="99"/>
      <c r="F67" s="99"/>
    </row>
    <row r="68" spans="1:6">
      <c r="A68" s="41"/>
      <c r="B68" s="41"/>
      <c r="C68" s="46" t="s">
        <v>277</v>
      </c>
      <c r="D68" s="46" t="s">
        <v>278</v>
      </c>
      <c r="E68" s="99"/>
      <c r="F68" s="99"/>
    </row>
    <row r="69" spans="1:6">
      <c r="A69" s="41"/>
      <c r="B69" s="41"/>
      <c r="C69" s="46" t="s">
        <v>279</v>
      </c>
      <c r="D69" s="46" t="s">
        <v>280</v>
      </c>
      <c r="E69" s="99"/>
      <c r="F69" s="99"/>
    </row>
    <row r="70" spans="1:6">
      <c r="A70" s="41"/>
      <c r="B70" s="41"/>
      <c r="C70" s="46" t="s">
        <v>237</v>
      </c>
      <c r="D70" s="46" t="s">
        <v>308</v>
      </c>
      <c r="E70" s="99"/>
      <c r="F70" s="99"/>
    </row>
    <row r="71" spans="1:6" ht="26.4">
      <c r="A71" s="41"/>
      <c r="B71" s="41"/>
      <c r="C71" s="46" t="s">
        <v>309</v>
      </c>
      <c r="D71" s="46" t="s">
        <v>282</v>
      </c>
      <c r="E71" s="99"/>
      <c r="F71" s="99"/>
    </row>
    <row r="72" spans="1:6">
      <c r="A72" s="41"/>
      <c r="B72" s="42"/>
      <c r="C72" s="46" t="s">
        <v>225</v>
      </c>
      <c r="D72" s="46"/>
      <c r="E72" s="99"/>
      <c r="F72" s="99"/>
    </row>
    <row r="73" spans="1:6" ht="39.6">
      <c r="A73" s="41"/>
      <c r="B73" s="40" t="s">
        <v>241</v>
      </c>
      <c r="C73" s="46" t="s">
        <v>283</v>
      </c>
      <c r="D73" s="46" t="s">
        <v>284</v>
      </c>
      <c r="E73" s="99"/>
      <c r="F73" s="99"/>
    </row>
    <row r="74" spans="1:6">
      <c r="A74" s="41"/>
      <c r="B74" s="41"/>
      <c r="C74" s="46" t="s">
        <v>285</v>
      </c>
      <c r="D74" s="46" t="s">
        <v>245</v>
      </c>
      <c r="E74" s="99"/>
      <c r="F74" s="99"/>
    </row>
    <row r="75" spans="1:6">
      <c r="A75" s="41"/>
      <c r="B75" s="41"/>
      <c r="C75" s="46" t="s">
        <v>286</v>
      </c>
      <c r="D75" s="46" t="s">
        <v>247</v>
      </c>
      <c r="E75" s="99"/>
      <c r="F75" s="99"/>
    </row>
    <row r="76" spans="1:6">
      <c r="A76" s="41"/>
      <c r="B76" s="41"/>
      <c r="C76" s="46" t="s">
        <v>287</v>
      </c>
      <c r="D76" s="46" t="s">
        <v>288</v>
      </c>
      <c r="E76" s="99"/>
      <c r="F76" s="99"/>
    </row>
    <row r="77" spans="1:6">
      <c r="A77" s="42"/>
      <c r="B77" s="41"/>
      <c r="C77" s="46" t="s">
        <v>225</v>
      </c>
      <c r="D77" s="46"/>
      <c r="E77" s="99"/>
      <c r="F77" s="99"/>
    </row>
    <row r="78" spans="1:6">
      <c r="A78" s="40" t="s">
        <v>310</v>
      </c>
      <c r="B78" s="47" t="s">
        <v>208</v>
      </c>
      <c r="C78" s="99" t="s">
        <v>311</v>
      </c>
      <c r="D78" s="52"/>
      <c r="E78" s="99" t="s">
        <v>312</v>
      </c>
      <c r="F78" s="99"/>
    </row>
    <row r="79" spans="1:6">
      <c r="A79" s="41"/>
      <c r="B79" s="48"/>
      <c r="C79" s="99"/>
      <c r="D79" s="52"/>
      <c r="E79" s="99"/>
      <c r="F79" s="99"/>
    </row>
    <row r="80" spans="1:6">
      <c r="A80" s="41"/>
      <c r="B80" s="48"/>
      <c r="C80" s="99"/>
      <c r="D80" s="52"/>
      <c r="E80" s="99"/>
      <c r="F80" s="99"/>
    </row>
    <row r="81" spans="1:6">
      <c r="A81" s="41"/>
      <c r="B81" s="47" t="s">
        <v>226</v>
      </c>
      <c r="C81" s="99"/>
      <c r="D81" s="52"/>
      <c r="E81" s="99"/>
      <c r="F81" s="99"/>
    </row>
    <row r="82" spans="1:6">
      <c r="A82" s="41"/>
      <c r="B82" s="48"/>
      <c r="C82" s="99"/>
      <c r="D82" s="52"/>
      <c r="E82" s="99"/>
      <c r="F82" s="99"/>
    </row>
    <row r="83" spans="1:6">
      <c r="A83" s="41"/>
      <c r="B83" s="48"/>
      <c r="C83" s="99"/>
      <c r="D83" s="52"/>
      <c r="E83" s="99"/>
      <c r="F83" s="99"/>
    </row>
    <row r="84" spans="1:6">
      <c r="A84" s="41"/>
      <c r="B84" s="47" t="s">
        <v>241</v>
      </c>
      <c r="C84" s="99"/>
      <c r="D84" s="52"/>
      <c r="E84" s="99"/>
      <c r="F84" s="99"/>
    </row>
    <row r="85" spans="1:6">
      <c r="A85" s="41"/>
      <c r="B85" s="48"/>
      <c r="C85" s="99"/>
      <c r="D85" s="52"/>
      <c r="E85" s="99"/>
      <c r="F85" s="99"/>
    </row>
    <row r="86" spans="1:6">
      <c r="A86" s="42"/>
      <c r="B86" s="49"/>
      <c r="C86" s="99"/>
      <c r="D86" s="52"/>
      <c r="E86" s="99"/>
      <c r="F86" s="99"/>
    </row>
    <row r="87" spans="1:6">
      <c r="A87" s="40" t="s">
        <v>313</v>
      </c>
      <c r="B87" s="47" t="s">
        <v>208</v>
      </c>
      <c r="C87" s="99"/>
      <c r="D87" s="52"/>
      <c r="E87" s="99"/>
      <c r="F87" s="99"/>
    </row>
    <row r="88" spans="1:6">
      <c r="A88" s="41"/>
      <c r="B88" s="48"/>
      <c r="C88" s="99"/>
      <c r="D88" s="52"/>
      <c r="E88" s="99"/>
      <c r="F88" s="99"/>
    </row>
    <row r="89" spans="1:6">
      <c r="A89" s="41"/>
      <c r="B89" s="48"/>
      <c r="C89" s="99"/>
      <c r="D89" s="52"/>
      <c r="E89" s="99"/>
      <c r="F89" s="99"/>
    </row>
    <row r="90" spans="1:6">
      <c r="A90" s="41"/>
      <c r="B90" s="47" t="s">
        <v>226</v>
      </c>
      <c r="C90" s="99"/>
      <c r="D90" s="52"/>
      <c r="E90" s="99"/>
      <c r="F90" s="99"/>
    </row>
    <row r="91" spans="1:6">
      <c r="A91" s="41"/>
      <c r="B91" s="48"/>
      <c r="C91" s="99"/>
      <c r="D91" s="52"/>
      <c r="E91" s="99"/>
      <c r="F91" s="99"/>
    </row>
    <row r="92" spans="1:6">
      <c r="A92" s="41"/>
      <c r="B92" s="48"/>
      <c r="C92" s="99"/>
      <c r="D92" s="52"/>
      <c r="E92" s="99"/>
      <c r="F92" s="99"/>
    </row>
    <row r="93" spans="1:6">
      <c r="A93" s="41"/>
      <c r="B93" s="47" t="s">
        <v>241</v>
      </c>
      <c r="C93" s="99"/>
      <c r="D93" s="52"/>
      <c r="E93" s="99"/>
      <c r="F93" s="99"/>
    </row>
    <row r="94" spans="1:6">
      <c r="A94" s="41"/>
      <c r="B94" s="48"/>
      <c r="C94" s="99"/>
      <c r="D94" s="52"/>
      <c r="E94" s="99"/>
      <c r="F94" s="99"/>
    </row>
    <row r="95" spans="1:6">
      <c r="A95" s="42"/>
      <c r="B95" s="49"/>
      <c r="C95" s="99"/>
      <c r="D95" s="52"/>
      <c r="E95" s="99"/>
      <c r="F95" s="99"/>
    </row>
    <row r="96" spans="1:6">
      <c r="A96" s="40" t="s">
        <v>314</v>
      </c>
      <c r="B96" s="47" t="s">
        <v>208</v>
      </c>
      <c r="C96" s="99"/>
      <c r="D96" s="52"/>
      <c r="E96" s="99"/>
      <c r="F96" s="99"/>
    </row>
    <row r="97" spans="1:6">
      <c r="A97" s="41"/>
      <c r="B97" s="48"/>
      <c r="C97" s="99"/>
      <c r="D97" s="52"/>
      <c r="E97" s="99"/>
      <c r="F97" s="99"/>
    </row>
    <row r="98" spans="1:6">
      <c r="A98" s="41"/>
      <c r="B98" s="48"/>
      <c r="C98" s="99"/>
      <c r="D98" s="52"/>
      <c r="E98" s="99"/>
      <c r="F98" s="99"/>
    </row>
    <row r="99" spans="1:6">
      <c r="A99" s="41"/>
      <c r="B99" s="47" t="s">
        <v>226</v>
      </c>
      <c r="C99" s="99"/>
      <c r="D99" s="52"/>
      <c r="E99" s="99"/>
      <c r="F99" s="99"/>
    </row>
    <row r="100" spans="1:6">
      <c r="A100" s="41"/>
      <c r="B100" s="48"/>
      <c r="C100" s="99"/>
      <c r="D100" s="52"/>
      <c r="E100" s="99"/>
      <c r="F100" s="99"/>
    </row>
    <row r="101" spans="1:6">
      <c r="A101" s="41"/>
      <c r="B101" s="48"/>
      <c r="C101" s="99"/>
      <c r="D101" s="52"/>
      <c r="E101" s="99"/>
      <c r="F101" s="99"/>
    </row>
    <row r="102" spans="1:6">
      <c r="A102" s="41"/>
      <c r="B102" s="47" t="s">
        <v>241</v>
      </c>
      <c r="C102" s="99"/>
      <c r="D102" s="52"/>
      <c r="E102" s="99"/>
      <c r="F102" s="99"/>
    </row>
    <row r="103" spans="1:6">
      <c r="A103" s="41"/>
      <c r="B103" s="48"/>
      <c r="C103" s="99"/>
      <c r="D103" s="52"/>
      <c r="E103" s="99"/>
      <c r="F103" s="99"/>
    </row>
    <row r="104" spans="1:6">
      <c r="A104" s="42"/>
      <c r="B104" s="49"/>
      <c r="C104" s="99"/>
      <c r="D104" s="52"/>
      <c r="E104" s="99"/>
      <c r="F104" s="99"/>
    </row>
    <row r="105" spans="1:6">
      <c r="A105" s="40" t="s">
        <v>315</v>
      </c>
      <c r="B105" s="47" t="s">
        <v>208</v>
      </c>
      <c r="C105" s="99"/>
      <c r="D105" s="52"/>
      <c r="E105" s="99"/>
      <c r="F105" s="99"/>
    </row>
    <row r="106" spans="1:6">
      <c r="A106" s="41" t="s">
        <v>316</v>
      </c>
      <c r="B106" s="48"/>
      <c r="C106" s="99"/>
      <c r="D106" s="52"/>
      <c r="E106" s="99"/>
      <c r="F106" s="99"/>
    </row>
    <row r="107" spans="1:6">
      <c r="A107" s="41"/>
      <c r="B107" s="48"/>
      <c r="C107" s="99"/>
      <c r="D107" s="52"/>
      <c r="E107" s="99"/>
      <c r="F107" s="99"/>
    </row>
    <row r="108" spans="1:6">
      <c r="A108" s="41"/>
      <c r="B108" s="47" t="s">
        <v>226</v>
      </c>
      <c r="C108" s="99"/>
      <c r="D108" s="52"/>
      <c r="E108" s="99"/>
      <c r="F108" s="99"/>
    </row>
    <row r="109" spans="1:6">
      <c r="A109" s="41"/>
      <c r="B109" s="48"/>
      <c r="C109" s="99"/>
      <c r="D109" s="52"/>
      <c r="E109" s="99"/>
      <c r="F109" s="99"/>
    </row>
    <row r="110" spans="1:6">
      <c r="A110" s="41"/>
      <c r="B110" s="48"/>
      <c r="C110" s="99"/>
      <c r="D110" s="52"/>
      <c r="E110" s="99"/>
      <c r="F110" s="99"/>
    </row>
    <row r="111" spans="1:6">
      <c r="A111" s="41"/>
      <c r="B111" s="47" t="s">
        <v>241</v>
      </c>
      <c r="C111" s="99"/>
      <c r="D111" s="52"/>
      <c r="E111" s="99"/>
      <c r="F111" s="99"/>
    </row>
    <row r="112" spans="1:6">
      <c r="A112" s="41"/>
      <c r="B112" s="48"/>
      <c r="C112" s="99"/>
      <c r="D112" s="52"/>
      <c r="E112" s="99"/>
      <c r="F112" s="99"/>
    </row>
    <row r="113" spans="1:6">
      <c r="A113" s="42"/>
      <c r="B113" s="49"/>
      <c r="C113" s="99"/>
      <c r="D113" s="52"/>
      <c r="E113" s="99"/>
      <c r="F113" s="99"/>
    </row>
  </sheetData>
  <phoneticPr fontId="17"/>
  <pageMargins left="0.70866141732283472" right="0.70866141732283472" top="0.74803149606299213" bottom="0.74803149606299213" header="0.31496062992125984" footer="0.31496062992125984"/>
  <pageSetup paperSize="9" scale="45" fitToHeight="0" orientation="landscape"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pageSetUpPr fitToPage="1"/>
  </sheetPr>
  <dimension ref="A1:D17"/>
  <sheetViews>
    <sheetView showGridLines="0" topLeftCell="C1" zoomScaleNormal="100" zoomScaleSheetLayoutView="70" workbookViewId="0"/>
  </sheetViews>
  <sheetFormatPr defaultColWidth="10.109375" defaultRowHeight="13.2"/>
  <cols>
    <col min="1" max="1" width="6.109375" style="29" customWidth="1"/>
    <col min="2" max="2" width="57.5546875" style="29" customWidth="1"/>
    <col min="3" max="3" width="67.5546875" style="44" customWidth="1"/>
    <col min="4" max="4" width="67.109375" style="29" customWidth="1"/>
    <col min="5" max="16384" width="10.109375" style="29"/>
  </cols>
  <sheetData>
    <row r="1" spans="1:4">
      <c r="A1" s="27" t="s">
        <v>20</v>
      </c>
      <c r="B1" s="28"/>
      <c r="C1" s="43"/>
    </row>
    <row r="2" spans="1:4">
      <c r="A2" s="30" t="str">
        <f>会社情報!$A$1</f>
        <v>&lt;会社名&gt;</v>
      </c>
      <c r="B2" s="31"/>
    </row>
    <row r="3" spans="1:4">
      <c r="A3" s="32"/>
      <c r="B3" s="33"/>
      <c r="C3" s="43"/>
    </row>
    <row r="4" spans="1:4">
      <c r="A4" s="34" t="s">
        <v>317</v>
      </c>
      <c r="B4" s="45" t="s">
        <v>318</v>
      </c>
      <c r="C4" s="45" t="s">
        <v>60</v>
      </c>
      <c r="D4" s="45" t="s">
        <v>206</v>
      </c>
    </row>
    <row r="5" spans="1:4" ht="26.4">
      <c r="A5" s="35">
        <v>1</v>
      </c>
      <c r="B5" s="36" t="s">
        <v>319</v>
      </c>
      <c r="C5" s="99"/>
      <c r="D5" s="99"/>
    </row>
    <row r="6" spans="1:4" ht="26.4">
      <c r="A6" s="35" t="str">
        <f>A5&amp;"a"</f>
        <v>1a</v>
      </c>
      <c r="B6" s="36" t="s">
        <v>320</v>
      </c>
      <c r="C6" s="99"/>
      <c r="D6" s="99"/>
    </row>
    <row r="7" spans="1:4" ht="26.4">
      <c r="A7" s="35" t="str">
        <f>A5&amp;"b"</f>
        <v>1b</v>
      </c>
      <c r="B7" s="36" t="s">
        <v>321</v>
      </c>
      <c r="C7" s="99"/>
      <c r="D7" s="99"/>
    </row>
    <row r="8" spans="1:4" ht="26.4">
      <c r="A8" s="35" t="str">
        <f>A5&amp;"c"</f>
        <v>1c</v>
      </c>
      <c r="B8" s="36" t="s">
        <v>322</v>
      </c>
      <c r="C8" s="99"/>
      <c r="D8" s="99"/>
    </row>
    <row r="9" spans="1:4" ht="26.4">
      <c r="A9" s="35" t="str">
        <f>A5&amp;"d"</f>
        <v>1d</v>
      </c>
      <c r="B9" s="36" t="s">
        <v>323</v>
      </c>
      <c r="C9" s="99"/>
      <c r="D9" s="99"/>
    </row>
    <row r="10" spans="1:4" ht="39.6">
      <c r="A10" s="35" t="str">
        <f>A5&amp;"e"</f>
        <v>1e</v>
      </c>
      <c r="B10" s="36" t="s">
        <v>324</v>
      </c>
      <c r="C10" s="99"/>
      <c r="D10" s="99"/>
    </row>
    <row r="11" spans="1:4" ht="39.6">
      <c r="A11" s="35" t="str">
        <f>A5&amp;"f"</f>
        <v>1f</v>
      </c>
      <c r="B11" s="36" t="s">
        <v>325</v>
      </c>
      <c r="C11" s="99"/>
      <c r="D11" s="99"/>
    </row>
    <row r="12" spans="1:4" ht="39.6">
      <c r="A12" s="35" t="str">
        <f>A5&amp;"g"</f>
        <v>1g</v>
      </c>
      <c r="B12" s="36" t="s">
        <v>326</v>
      </c>
      <c r="C12" s="99"/>
      <c r="D12" s="99"/>
    </row>
    <row r="13" spans="1:4" ht="26.4">
      <c r="A13" s="35" t="str">
        <f>A5&amp;"h"</f>
        <v>1h</v>
      </c>
      <c r="B13" s="36" t="s">
        <v>327</v>
      </c>
      <c r="C13" s="99"/>
      <c r="D13" s="99"/>
    </row>
    <row r="14" spans="1:4" ht="39.6">
      <c r="A14" s="35" t="str">
        <f>A5&amp;"i"</f>
        <v>1i</v>
      </c>
      <c r="B14" s="36" t="s">
        <v>328</v>
      </c>
      <c r="C14" s="99"/>
      <c r="D14" s="99"/>
    </row>
    <row r="15" spans="1:4" ht="39.6">
      <c r="A15" s="35" t="str">
        <f>A5&amp;"j"</f>
        <v>1j</v>
      </c>
      <c r="B15" s="36" t="s">
        <v>329</v>
      </c>
      <c r="C15" s="99"/>
      <c r="D15" s="99"/>
    </row>
    <row r="16" spans="1:4" ht="39.6">
      <c r="A16" s="35">
        <f>A5+1</f>
        <v>2</v>
      </c>
      <c r="B16" s="36" t="s">
        <v>330</v>
      </c>
      <c r="C16" s="99"/>
      <c r="D16" s="99"/>
    </row>
    <row r="17" spans="1:4" ht="79.8">
      <c r="A17" s="35">
        <f>A16+1</f>
        <v>3</v>
      </c>
      <c r="B17" s="36" t="s">
        <v>331</v>
      </c>
      <c r="C17" s="99"/>
      <c r="D17" s="99"/>
    </row>
  </sheetData>
  <phoneticPr fontId="17"/>
  <pageMargins left="0.70866141732283472" right="0.70866141732283472" top="0.74803149606299213" bottom="0.74803149606299213" header="0.31496062992125984" footer="0.31496062992125984"/>
  <pageSetup paperSize="9" scale="73" fitToHeight="0" orientation="landscape"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A1:D6"/>
  <sheetViews>
    <sheetView showGridLines="0" zoomScaleNormal="100" zoomScaleSheetLayoutView="70" workbookViewId="0"/>
  </sheetViews>
  <sheetFormatPr defaultColWidth="10.109375" defaultRowHeight="13.2"/>
  <cols>
    <col min="1" max="1" width="6.109375" style="29" customWidth="1"/>
    <col min="2" max="2" width="55.88671875" style="29" customWidth="1"/>
    <col min="3" max="3" width="65.5546875" style="28" customWidth="1"/>
    <col min="4" max="4" width="30.5546875" style="28" customWidth="1"/>
    <col min="5" max="16384" width="10.109375" style="29"/>
  </cols>
  <sheetData>
    <row r="1" spans="1:4">
      <c r="A1" s="27" t="s">
        <v>22</v>
      </c>
      <c r="B1" s="28"/>
      <c r="C1" s="29"/>
      <c r="D1" s="29"/>
    </row>
    <row r="2" spans="1:4">
      <c r="A2" s="30" t="str">
        <f>会社情報!$A$1</f>
        <v>&lt;会社名&gt;</v>
      </c>
      <c r="B2" s="31"/>
    </row>
    <row r="3" spans="1:4">
      <c r="A3" s="32"/>
      <c r="B3" s="33"/>
      <c r="C3" s="29"/>
      <c r="D3" s="29"/>
    </row>
    <row r="4" spans="1:4">
      <c r="A4" s="34" t="s">
        <v>58</v>
      </c>
      <c r="B4" s="34" t="s">
        <v>318</v>
      </c>
      <c r="C4" s="34" t="s">
        <v>60</v>
      </c>
      <c r="D4" s="34" t="s">
        <v>76</v>
      </c>
    </row>
    <row r="5" spans="1:4" ht="159.9" customHeight="1">
      <c r="A5" s="35">
        <v>1</v>
      </c>
      <c r="B5" s="36" t="s">
        <v>424</v>
      </c>
      <c r="C5" s="110"/>
      <c r="D5" s="110"/>
    </row>
    <row r="6" spans="1:4" ht="159.9" customHeight="1">
      <c r="A6" s="35">
        <v>2</v>
      </c>
      <c r="B6" s="36" t="s">
        <v>446</v>
      </c>
      <c r="C6" s="110"/>
      <c r="D6" s="38"/>
    </row>
  </sheetData>
  <phoneticPr fontId="17"/>
  <pageMargins left="0.70866141732283472" right="0.70866141732283472" top="0.74803149606299213" bottom="0.74803149606299213" header="0.31496062992125984" footer="0.31496062992125984"/>
  <pageSetup paperSize="9" scale="84"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50B411A2-B078-468D-9688-A4E37296A4B7}">
            <xm:f>OR(会社情報!$C$7=テーブル!$A$4,会社情報!$C$7=テーブル!$A$5)</xm:f>
            <x14:dxf>
              <fill>
                <patternFill>
                  <bgColor theme="1" tint="0.499984740745262"/>
                </patternFill>
              </fill>
            </x14:dxf>
          </x14:cfRule>
          <xm:sqref>C5:D5</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7A812-C4C4-497C-AEF0-212A22911CE5}">
  <sheetPr>
    <tabColor theme="0"/>
  </sheetPr>
  <dimension ref="A3:H7"/>
  <sheetViews>
    <sheetView showGridLines="0" tabSelected="1" zoomScale="90" zoomScaleNormal="90" workbookViewId="0"/>
  </sheetViews>
  <sheetFormatPr defaultColWidth="10.44140625" defaultRowHeight="13.8"/>
  <cols>
    <col min="1" max="1" width="18.5546875" style="106" customWidth="1"/>
    <col min="2" max="2" width="2.88671875" style="106" customWidth="1"/>
    <col min="3" max="3" width="41.44140625" style="106" customWidth="1"/>
    <col min="4" max="4" width="2.88671875" style="106" customWidth="1"/>
    <col min="5" max="5" width="21.88671875" style="106" customWidth="1"/>
    <col min="6" max="6" width="3.109375" style="106" customWidth="1"/>
    <col min="7" max="7" width="10.44140625" style="106" customWidth="1"/>
    <col min="9" max="36" width="10.44140625" style="106" customWidth="1"/>
    <col min="37" max="16384" width="10.44140625" style="106"/>
  </cols>
  <sheetData>
    <row r="3" spans="1:5">
      <c r="A3" s="105" t="s">
        <v>430</v>
      </c>
      <c r="C3" s="107" t="s">
        <v>433</v>
      </c>
      <c r="E3" s="107" t="s">
        <v>429</v>
      </c>
    </row>
    <row r="4" spans="1:5" ht="15">
      <c r="A4" s="109" t="s">
        <v>332</v>
      </c>
      <c r="C4" s="108" t="s">
        <v>434</v>
      </c>
      <c r="E4" s="108" t="s">
        <v>1</v>
      </c>
    </row>
    <row r="5" spans="1:5" ht="15">
      <c r="A5" s="109" t="s">
        <v>333</v>
      </c>
      <c r="C5" s="108" t="s">
        <v>57</v>
      </c>
      <c r="E5" s="108" t="s">
        <v>2</v>
      </c>
    </row>
    <row r="6" spans="1:5" ht="15">
      <c r="A6" s="109" t="s">
        <v>334</v>
      </c>
      <c r="E6" s="108" t="s">
        <v>3</v>
      </c>
    </row>
    <row r="7" spans="1:5" ht="15">
      <c r="A7" s="109" t="s">
        <v>47</v>
      </c>
    </row>
  </sheetData>
  <phoneticPr fontId="17"/>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9">
    <tabColor rgb="FF92D050"/>
  </sheetPr>
  <dimension ref="A1:J19"/>
  <sheetViews>
    <sheetView showGridLines="0" zoomScaleNormal="100" zoomScaleSheetLayoutView="100" workbookViewId="0"/>
  </sheetViews>
  <sheetFormatPr defaultColWidth="9.109375" defaultRowHeight="13.2"/>
  <cols>
    <col min="1" max="1" width="54" style="4" customWidth="1"/>
    <col min="2" max="2" width="4.109375" style="4" customWidth="1"/>
    <col min="3" max="3" width="25.109375" style="4" customWidth="1"/>
    <col min="4" max="4" width="23.109375" style="4" customWidth="1"/>
    <col min="5" max="5" width="7" style="4" customWidth="1"/>
    <col min="6" max="6" width="12.109375" style="4" customWidth="1"/>
    <col min="7" max="7" width="2.88671875" style="4" customWidth="1"/>
    <col min="8" max="8" width="2" style="4" customWidth="1"/>
    <col min="9" max="9" width="3" style="4" customWidth="1"/>
    <col min="10" max="16384" width="9.109375" style="4"/>
  </cols>
  <sheetData>
    <row r="1" spans="1:10" ht="12.6" customHeight="1">
      <c r="A1" s="3" t="str">
        <f>IF(OR(ISBLANK($C$6),$C$6="-"),"&lt;会社名&gt;",$C$6)</f>
        <v>&lt;会社名&gt;</v>
      </c>
      <c r="B1" s="12"/>
      <c r="C1" s="12"/>
      <c r="D1" s="12"/>
      <c r="E1" s="12"/>
      <c r="F1" s="13" t="str">
        <f ca="1">HYPERLINK("#"&amp;CELL("address",Version),Version)</f>
        <v>様式7-添付書類3（2025年7月23日版）</v>
      </c>
      <c r="H1" s="14" t="s">
        <v>0</v>
      </c>
    </row>
    <row r="2" spans="1:10" ht="12.6" customHeight="1">
      <c r="A2" s="1" t="str">
        <f>IF(ISBLANK($C$10),"&lt;Currency&gt;",$C$10)&amp;" - ("&amp;IF(ISBLANK($C$11),"&lt;Unit&gt;",$C$11)&amp;")"</f>
        <v>JPY - (1000000)</v>
      </c>
      <c r="B2" s="2" t="s">
        <v>39</v>
      </c>
      <c r="C2" s="15"/>
      <c r="D2" s="15"/>
      <c r="E2" s="15"/>
      <c r="F2" s="39"/>
      <c r="H2" s="14" t="s">
        <v>0</v>
      </c>
    </row>
    <row r="3" spans="1:10" ht="12.6" customHeight="1">
      <c r="H3" s="14" t="s">
        <v>0</v>
      </c>
    </row>
    <row r="4" spans="1:10" ht="12.6" customHeight="1">
      <c r="A4" s="3" t="s">
        <v>40</v>
      </c>
      <c r="B4" s="16"/>
      <c r="C4" s="16"/>
      <c r="D4" s="17"/>
      <c r="H4" s="14" t="s">
        <v>0</v>
      </c>
    </row>
    <row r="5" spans="1:10" ht="12.6" customHeight="1">
      <c r="A5" s="18"/>
      <c r="B5" s="6"/>
      <c r="C5" s="5">
        <v>1</v>
      </c>
      <c r="D5" s="19"/>
      <c r="H5" s="14" t="s">
        <v>0</v>
      </c>
    </row>
    <row r="6" spans="1:10" ht="12.6" customHeight="1">
      <c r="A6" s="95" t="s">
        <v>41</v>
      </c>
      <c r="B6" s="7">
        <v>1</v>
      </c>
      <c r="C6" s="125" t="s">
        <v>4</v>
      </c>
      <c r="D6" s="126"/>
      <c r="H6" s="14" t="s">
        <v>0</v>
      </c>
    </row>
    <row r="7" spans="1:10" s="92" customFormat="1" ht="12.6" customHeight="1">
      <c r="A7" s="111" t="s">
        <v>437</v>
      </c>
      <c r="B7" s="90">
        <f>B6+1</f>
        <v>2</v>
      </c>
      <c r="C7" s="102" t="s">
        <v>4</v>
      </c>
      <c r="D7" s="91"/>
      <c r="H7" s="93" t="s">
        <v>0</v>
      </c>
      <c r="J7" s="94"/>
    </row>
    <row r="8" spans="1:10" s="92" customFormat="1" ht="12.6" customHeight="1">
      <c r="A8" s="111" t="s">
        <v>438</v>
      </c>
      <c r="B8" s="90">
        <f t="shared" ref="B8:B17" si="0">B7+1</f>
        <v>3</v>
      </c>
      <c r="C8" s="89" t="s">
        <v>4</v>
      </c>
      <c r="D8" s="91"/>
      <c r="H8" s="93"/>
      <c r="J8" s="94"/>
    </row>
    <row r="9" spans="1:10" ht="12.6" customHeight="1">
      <c r="A9" s="96" t="s">
        <v>42</v>
      </c>
      <c r="B9" s="7">
        <f t="shared" si="0"/>
        <v>4</v>
      </c>
      <c r="C9" s="89" t="s">
        <v>4</v>
      </c>
      <c r="D9" s="20"/>
      <c r="H9" s="14" t="s">
        <v>0</v>
      </c>
      <c r="J9" s="61"/>
    </row>
    <row r="10" spans="1:10" ht="12.6" customHeight="1">
      <c r="A10" s="97" t="s">
        <v>43</v>
      </c>
      <c r="B10" s="7">
        <f t="shared" si="0"/>
        <v>5</v>
      </c>
      <c r="C10" s="26" t="s">
        <v>44</v>
      </c>
      <c r="D10" s="20"/>
      <c r="H10" s="14" t="s">
        <v>0</v>
      </c>
      <c r="J10" s="79"/>
    </row>
    <row r="11" spans="1:10" ht="12.6" customHeight="1">
      <c r="A11" s="96" t="s">
        <v>45</v>
      </c>
      <c r="B11" s="7">
        <f t="shared" si="0"/>
        <v>6</v>
      </c>
      <c r="C11" s="21">
        <v>1000000</v>
      </c>
      <c r="D11" s="20"/>
      <c r="H11" s="14" t="s">
        <v>0</v>
      </c>
    </row>
    <row r="12" spans="1:10" ht="12.6" customHeight="1">
      <c r="A12" s="96" t="s">
        <v>46</v>
      </c>
      <c r="B12" s="7">
        <f t="shared" si="0"/>
        <v>7</v>
      </c>
      <c r="C12" s="125" t="s">
        <v>47</v>
      </c>
      <c r="D12" s="126"/>
      <c r="H12" s="14" t="s">
        <v>0</v>
      </c>
    </row>
    <row r="13" spans="1:10" ht="12.6" customHeight="1">
      <c r="A13" s="96" t="s">
        <v>48</v>
      </c>
      <c r="B13" s="7">
        <f t="shared" si="0"/>
        <v>8</v>
      </c>
      <c r="C13" s="125" t="s">
        <v>47</v>
      </c>
      <c r="D13" s="126"/>
      <c r="H13" s="14" t="s">
        <v>0</v>
      </c>
    </row>
    <row r="14" spans="1:10" ht="12.6" customHeight="1">
      <c r="A14" s="96" t="s">
        <v>49</v>
      </c>
      <c r="B14" s="7">
        <f t="shared" si="0"/>
        <v>9</v>
      </c>
      <c r="C14" s="125" t="s">
        <v>47</v>
      </c>
      <c r="D14" s="126"/>
      <c r="H14" s="14" t="s">
        <v>0</v>
      </c>
    </row>
    <row r="15" spans="1:10" ht="12.6" customHeight="1">
      <c r="A15" s="97" t="s">
        <v>50</v>
      </c>
      <c r="B15" s="7">
        <f t="shared" si="0"/>
        <v>10</v>
      </c>
      <c r="C15" s="125" t="s">
        <v>47</v>
      </c>
      <c r="D15" s="126"/>
      <c r="H15" s="14" t="s">
        <v>0</v>
      </c>
    </row>
    <row r="16" spans="1:10" ht="12.6" customHeight="1">
      <c r="A16" s="96" t="s">
        <v>51</v>
      </c>
      <c r="B16" s="7">
        <f t="shared" si="0"/>
        <v>11</v>
      </c>
      <c r="C16" s="125" t="s">
        <v>47</v>
      </c>
      <c r="D16" s="126"/>
      <c r="H16" s="14" t="s">
        <v>0</v>
      </c>
    </row>
    <row r="17" spans="1:8" ht="12.6" customHeight="1">
      <c r="A17" s="98" t="s">
        <v>52</v>
      </c>
      <c r="B17" s="8">
        <f t="shared" si="0"/>
        <v>12</v>
      </c>
      <c r="C17" s="125" t="s">
        <v>47</v>
      </c>
      <c r="D17" s="126"/>
      <c r="H17" s="14" t="s">
        <v>0</v>
      </c>
    </row>
    <row r="18" spans="1:8" ht="12.6" customHeight="1">
      <c r="H18" s="14" t="s">
        <v>0</v>
      </c>
    </row>
    <row r="19" spans="1:8" ht="12.6" customHeight="1">
      <c r="A19" s="14" t="s">
        <v>0</v>
      </c>
      <c r="B19" s="14" t="s">
        <v>0</v>
      </c>
      <c r="C19" s="14" t="s">
        <v>0</v>
      </c>
      <c r="D19" s="14" t="s">
        <v>0</v>
      </c>
      <c r="E19" s="14" t="s">
        <v>0</v>
      </c>
      <c r="F19" s="14" t="s">
        <v>0</v>
      </c>
      <c r="G19" s="14" t="s">
        <v>0</v>
      </c>
      <c r="H19" s="14" t="s">
        <v>0</v>
      </c>
    </row>
  </sheetData>
  <sheetProtection formatCells="0" formatColumns="0" formatRows="0"/>
  <mergeCells count="7">
    <mergeCell ref="C16:D16"/>
    <mergeCell ref="C17:D17"/>
    <mergeCell ref="C6:D6"/>
    <mergeCell ref="C12:D12"/>
    <mergeCell ref="C14:D14"/>
    <mergeCell ref="C15:D15"/>
    <mergeCell ref="C13:D13"/>
  </mergeCells>
  <phoneticPr fontId="17"/>
  <printOptions horizontalCentered="1"/>
  <pageMargins left="0.70866141732283472" right="0.70866141732283472" top="0.74803149606299213" bottom="0.74803149606299213" header="0.31496062992125984" footer="0.31496062992125984"/>
  <pageSetup paperSize="9" orientation="landscape" r:id="rId1"/>
  <headerFooter>
    <oddHeader>&amp;RRestricted</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45F732AE-076E-472C-8C3C-ADB07D295072}">
          <x14:formula1>
            <xm:f>テーブル!$A$4:$A$7</xm:f>
          </x14:formula1>
          <xm:sqref>C7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B107"/>
  <sheetViews>
    <sheetView showGridLines="0" zoomScaleNormal="100" zoomScaleSheetLayoutView="100" workbookViewId="0"/>
  </sheetViews>
  <sheetFormatPr defaultColWidth="10.109375" defaultRowHeight="13.2"/>
  <cols>
    <col min="1" max="1" width="11" style="29" customWidth="1"/>
    <col min="2" max="2" width="79.44140625" style="28" customWidth="1"/>
    <col min="3" max="16384" width="10.109375" style="29"/>
  </cols>
  <sheetData>
    <row r="1" spans="1:2">
      <c r="A1" s="27" t="s">
        <v>53</v>
      </c>
      <c r="B1" s="29"/>
    </row>
    <row r="2" spans="1:2">
      <c r="A2" s="30" t="str">
        <f>会社情報!$A$1</f>
        <v>&lt;会社名&gt;</v>
      </c>
    </row>
    <row r="3" spans="1:2">
      <c r="A3" s="29" t="s">
        <v>417</v>
      </c>
    </row>
    <row r="4" spans="1:2">
      <c r="A4" s="28" t="s">
        <v>416</v>
      </c>
    </row>
    <row r="5" spans="1:2">
      <c r="A5" s="29" t="s">
        <v>418</v>
      </c>
    </row>
    <row r="6" spans="1:2">
      <c r="A6" s="34" t="s">
        <v>54</v>
      </c>
      <c r="B6" s="34" t="s">
        <v>55</v>
      </c>
    </row>
    <row r="7" spans="1:2" ht="12.9" customHeight="1">
      <c r="A7" s="35">
        <v>1</v>
      </c>
      <c r="B7" s="99"/>
    </row>
    <row r="8" spans="1:2" ht="12.9" customHeight="1">
      <c r="A8" s="35">
        <v>2</v>
      </c>
      <c r="B8" s="99"/>
    </row>
    <row r="9" spans="1:2" ht="12.9" customHeight="1">
      <c r="A9" s="35">
        <v>3</v>
      </c>
      <c r="B9" s="99"/>
    </row>
    <row r="10" spans="1:2" ht="12.9" customHeight="1">
      <c r="A10" s="35">
        <v>4</v>
      </c>
      <c r="B10" s="99"/>
    </row>
    <row r="11" spans="1:2" ht="12.9" customHeight="1">
      <c r="A11" s="35">
        <v>5</v>
      </c>
      <c r="B11" s="99"/>
    </row>
    <row r="12" spans="1:2" ht="12.9" customHeight="1">
      <c r="A12" s="35">
        <f>A11+1</f>
        <v>6</v>
      </c>
      <c r="B12" s="99"/>
    </row>
    <row r="13" spans="1:2">
      <c r="A13" s="35">
        <f t="shared" ref="A13:A76" si="0">A12+1</f>
        <v>7</v>
      </c>
      <c r="B13" s="99"/>
    </row>
    <row r="14" spans="1:2">
      <c r="A14" s="35">
        <f t="shared" si="0"/>
        <v>8</v>
      </c>
      <c r="B14" s="99"/>
    </row>
    <row r="15" spans="1:2">
      <c r="A15" s="35">
        <f t="shared" si="0"/>
        <v>9</v>
      </c>
      <c r="B15" s="99"/>
    </row>
    <row r="16" spans="1:2">
      <c r="A16" s="35">
        <f t="shared" si="0"/>
        <v>10</v>
      </c>
      <c r="B16" s="99"/>
    </row>
    <row r="17" spans="1:2">
      <c r="A17" s="35">
        <f t="shared" si="0"/>
        <v>11</v>
      </c>
      <c r="B17" s="99"/>
    </row>
    <row r="18" spans="1:2">
      <c r="A18" s="35">
        <f t="shared" si="0"/>
        <v>12</v>
      </c>
      <c r="B18" s="99"/>
    </row>
    <row r="19" spans="1:2">
      <c r="A19" s="35">
        <f t="shared" si="0"/>
        <v>13</v>
      </c>
      <c r="B19" s="99"/>
    </row>
    <row r="20" spans="1:2">
      <c r="A20" s="35">
        <f t="shared" si="0"/>
        <v>14</v>
      </c>
      <c r="B20" s="99"/>
    </row>
    <row r="21" spans="1:2">
      <c r="A21" s="35">
        <f t="shared" si="0"/>
        <v>15</v>
      </c>
      <c r="B21" s="99"/>
    </row>
    <row r="22" spans="1:2">
      <c r="A22" s="35">
        <f t="shared" si="0"/>
        <v>16</v>
      </c>
      <c r="B22" s="99"/>
    </row>
    <row r="23" spans="1:2">
      <c r="A23" s="35">
        <f t="shared" si="0"/>
        <v>17</v>
      </c>
      <c r="B23" s="99"/>
    </row>
    <row r="24" spans="1:2">
      <c r="A24" s="35">
        <f t="shared" si="0"/>
        <v>18</v>
      </c>
      <c r="B24" s="99"/>
    </row>
    <row r="25" spans="1:2">
      <c r="A25" s="35">
        <f t="shared" si="0"/>
        <v>19</v>
      </c>
      <c r="B25" s="99"/>
    </row>
    <row r="26" spans="1:2">
      <c r="A26" s="35">
        <f t="shared" si="0"/>
        <v>20</v>
      </c>
      <c r="B26" s="99"/>
    </row>
    <row r="27" spans="1:2">
      <c r="A27" s="35">
        <f t="shared" si="0"/>
        <v>21</v>
      </c>
      <c r="B27" s="99"/>
    </row>
    <row r="28" spans="1:2">
      <c r="A28" s="35">
        <f t="shared" si="0"/>
        <v>22</v>
      </c>
      <c r="B28" s="99"/>
    </row>
    <row r="29" spans="1:2">
      <c r="A29" s="35">
        <f t="shared" si="0"/>
        <v>23</v>
      </c>
      <c r="B29" s="99"/>
    </row>
    <row r="30" spans="1:2">
      <c r="A30" s="35">
        <f t="shared" si="0"/>
        <v>24</v>
      </c>
      <c r="B30" s="99"/>
    </row>
    <row r="31" spans="1:2">
      <c r="A31" s="35">
        <f t="shared" si="0"/>
        <v>25</v>
      </c>
      <c r="B31" s="99"/>
    </row>
    <row r="32" spans="1:2">
      <c r="A32" s="35">
        <f t="shared" si="0"/>
        <v>26</v>
      </c>
      <c r="B32" s="99"/>
    </row>
    <row r="33" spans="1:2">
      <c r="A33" s="35">
        <f t="shared" si="0"/>
        <v>27</v>
      </c>
      <c r="B33" s="99"/>
    </row>
    <row r="34" spans="1:2">
      <c r="A34" s="35">
        <f t="shared" si="0"/>
        <v>28</v>
      </c>
      <c r="B34" s="99"/>
    </row>
    <row r="35" spans="1:2">
      <c r="A35" s="35">
        <f t="shared" si="0"/>
        <v>29</v>
      </c>
      <c r="B35" s="99"/>
    </row>
    <row r="36" spans="1:2">
      <c r="A36" s="35">
        <f t="shared" si="0"/>
        <v>30</v>
      </c>
      <c r="B36" s="99"/>
    </row>
    <row r="37" spans="1:2">
      <c r="A37" s="35">
        <f t="shared" si="0"/>
        <v>31</v>
      </c>
      <c r="B37" s="99"/>
    </row>
    <row r="38" spans="1:2">
      <c r="A38" s="35">
        <f t="shared" si="0"/>
        <v>32</v>
      </c>
      <c r="B38" s="99"/>
    </row>
    <row r="39" spans="1:2">
      <c r="A39" s="35">
        <f t="shared" si="0"/>
        <v>33</v>
      </c>
      <c r="B39" s="99"/>
    </row>
    <row r="40" spans="1:2">
      <c r="A40" s="35">
        <f t="shared" si="0"/>
        <v>34</v>
      </c>
      <c r="B40" s="99"/>
    </row>
    <row r="41" spans="1:2">
      <c r="A41" s="35">
        <f t="shared" si="0"/>
        <v>35</v>
      </c>
      <c r="B41" s="99"/>
    </row>
    <row r="42" spans="1:2">
      <c r="A42" s="35">
        <f t="shared" si="0"/>
        <v>36</v>
      </c>
      <c r="B42" s="99"/>
    </row>
    <row r="43" spans="1:2">
      <c r="A43" s="35">
        <f t="shared" si="0"/>
        <v>37</v>
      </c>
      <c r="B43" s="99"/>
    </row>
    <row r="44" spans="1:2">
      <c r="A44" s="35">
        <f t="shared" si="0"/>
        <v>38</v>
      </c>
      <c r="B44" s="99"/>
    </row>
    <row r="45" spans="1:2">
      <c r="A45" s="35">
        <f t="shared" si="0"/>
        <v>39</v>
      </c>
      <c r="B45" s="99"/>
    </row>
    <row r="46" spans="1:2">
      <c r="A46" s="35">
        <f t="shared" si="0"/>
        <v>40</v>
      </c>
      <c r="B46" s="99"/>
    </row>
    <row r="47" spans="1:2">
      <c r="A47" s="35">
        <f t="shared" si="0"/>
        <v>41</v>
      </c>
      <c r="B47" s="99"/>
    </row>
    <row r="48" spans="1:2">
      <c r="A48" s="35">
        <f t="shared" si="0"/>
        <v>42</v>
      </c>
      <c r="B48" s="99"/>
    </row>
    <row r="49" spans="1:2">
      <c r="A49" s="35">
        <f t="shared" si="0"/>
        <v>43</v>
      </c>
      <c r="B49" s="99"/>
    </row>
    <row r="50" spans="1:2">
      <c r="A50" s="35">
        <f t="shared" si="0"/>
        <v>44</v>
      </c>
      <c r="B50" s="99"/>
    </row>
    <row r="51" spans="1:2">
      <c r="A51" s="35">
        <f t="shared" si="0"/>
        <v>45</v>
      </c>
      <c r="B51" s="99"/>
    </row>
    <row r="52" spans="1:2">
      <c r="A52" s="35">
        <f t="shared" si="0"/>
        <v>46</v>
      </c>
      <c r="B52" s="99"/>
    </row>
    <row r="53" spans="1:2">
      <c r="A53" s="35">
        <f t="shared" si="0"/>
        <v>47</v>
      </c>
      <c r="B53" s="99"/>
    </row>
    <row r="54" spans="1:2">
      <c r="A54" s="35">
        <f t="shared" si="0"/>
        <v>48</v>
      </c>
      <c r="B54" s="99"/>
    </row>
    <row r="55" spans="1:2">
      <c r="A55" s="35">
        <f t="shared" si="0"/>
        <v>49</v>
      </c>
      <c r="B55" s="99"/>
    </row>
    <row r="56" spans="1:2">
      <c r="A56" s="35">
        <f t="shared" si="0"/>
        <v>50</v>
      </c>
      <c r="B56" s="99"/>
    </row>
    <row r="57" spans="1:2">
      <c r="A57" s="35">
        <f t="shared" si="0"/>
        <v>51</v>
      </c>
      <c r="B57" s="99"/>
    </row>
    <row r="58" spans="1:2">
      <c r="A58" s="35">
        <f t="shared" si="0"/>
        <v>52</v>
      </c>
      <c r="B58" s="99"/>
    </row>
    <row r="59" spans="1:2">
      <c r="A59" s="35">
        <f t="shared" si="0"/>
        <v>53</v>
      </c>
      <c r="B59" s="99"/>
    </row>
    <row r="60" spans="1:2">
      <c r="A60" s="35">
        <f t="shared" si="0"/>
        <v>54</v>
      </c>
      <c r="B60" s="99"/>
    </row>
    <row r="61" spans="1:2">
      <c r="A61" s="35">
        <f t="shared" si="0"/>
        <v>55</v>
      </c>
      <c r="B61" s="99"/>
    </row>
    <row r="62" spans="1:2">
      <c r="A62" s="35">
        <f t="shared" si="0"/>
        <v>56</v>
      </c>
      <c r="B62" s="99"/>
    </row>
    <row r="63" spans="1:2">
      <c r="A63" s="35">
        <f t="shared" si="0"/>
        <v>57</v>
      </c>
      <c r="B63" s="99"/>
    </row>
    <row r="64" spans="1:2">
      <c r="A64" s="35">
        <f t="shared" si="0"/>
        <v>58</v>
      </c>
      <c r="B64" s="99"/>
    </row>
    <row r="65" spans="1:2">
      <c r="A65" s="35">
        <f t="shared" si="0"/>
        <v>59</v>
      </c>
      <c r="B65" s="99"/>
    </row>
    <row r="66" spans="1:2">
      <c r="A66" s="35">
        <f t="shared" si="0"/>
        <v>60</v>
      </c>
      <c r="B66" s="99"/>
    </row>
    <row r="67" spans="1:2">
      <c r="A67" s="35">
        <f t="shared" si="0"/>
        <v>61</v>
      </c>
      <c r="B67" s="99"/>
    </row>
    <row r="68" spans="1:2">
      <c r="A68" s="35">
        <f t="shared" si="0"/>
        <v>62</v>
      </c>
      <c r="B68" s="99"/>
    </row>
    <row r="69" spans="1:2">
      <c r="A69" s="35">
        <f t="shared" si="0"/>
        <v>63</v>
      </c>
      <c r="B69" s="99"/>
    </row>
    <row r="70" spans="1:2">
      <c r="A70" s="35">
        <f t="shared" si="0"/>
        <v>64</v>
      </c>
      <c r="B70" s="99"/>
    </row>
    <row r="71" spans="1:2">
      <c r="A71" s="35">
        <f t="shared" si="0"/>
        <v>65</v>
      </c>
      <c r="B71" s="99"/>
    </row>
    <row r="72" spans="1:2">
      <c r="A72" s="35">
        <f t="shared" si="0"/>
        <v>66</v>
      </c>
      <c r="B72" s="99"/>
    </row>
    <row r="73" spans="1:2">
      <c r="A73" s="35">
        <f t="shared" si="0"/>
        <v>67</v>
      </c>
      <c r="B73" s="99"/>
    </row>
    <row r="74" spans="1:2">
      <c r="A74" s="35">
        <f t="shared" si="0"/>
        <v>68</v>
      </c>
      <c r="B74" s="99"/>
    </row>
    <row r="75" spans="1:2">
      <c r="A75" s="35">
        <f t="shared" si="0"/>
        <v>69</v>
      </c>
      <c r="B75" s="99"/>
    </row>
    <row r="76" spans="1:2">
      <c r="A76" s="35">
        <f t="shared" si="0"/>
        <v>70</v>
      </c>
      <c r="B76" s="99"/>
    </row>
    <row r="77" spans="1:2">
      <c r="A77" s="35">
        <f t="shared" ref="A77:A106" si="1">A76+1</f>
        <v>71</v>
      </c>
      <c r="B77" s="99"/>
    </row>
    <row r="78" spans="1:2">
      <c r="A78" s="35">
        <f t="shared" si="1"/>
        <v>72</v>
      </c>
      <c r="B78" s="99"/>
    </row>
    <row r="79" spans="1:2">
      <c r="A79" s="35">
        <f t="shared" si="1"/>
        <v>73</v>
      </c>
      <c r="B79" s="99"/>
    </row>
    <row r="80" spans="1:2">
      <c r="A80" s="35">
        <f t="shared" si="1"/>
        <v>74</v>
      </c>
      <c r="B80" s="99"/>
    </row>
    <row r="81" spans="1:2">
      <c r="A81" s="35">
        <f t="shared" si="1"/>
        <v>75</v>
      </c>
      <c r="B81" s="99"/>
    </row>
    <row r="82" spans="1:2">
      <c r="A82" s="35">
        <f t="shared" si="1"/>
        <v>76</v>
      </c>
      <c r="B82" s="99"/>
    </row>
    <row r="83" spans="1:2">
      <c r="A83" s="35">
        <f t="shared" si="1"/>
        <v>77</v>
      </c>
      <c r="B83" s="99"/>
    </row>
    <row r="84" spans="1:2">
      <c r="A84" s="35">
        <f t="shared" si="1"/>
        <v>78</v>
      </c>
      <c r="B84" s="99"/>
    </row>
    <row r="85" spans="1:2">
      <c r="A85" s="35">
        <f t="shared" si="1"/>
        <v>79</v>
      </c>
      <c r="B85" s="99"/>
    </row>
    <row r="86" spans="1:2">
      <c r="A86" s="35">
        <f t="shared" si="1"/>
        <v>80</v>
      </c>
      <c r="B86" s="99"/>
    </row>
    <row r="87" spans="1:2">
      <c r="A87" s="35">
        <f t="shared" si="1"/>
        <v>81</v>
      </c>
      <c r="B87" s="99"/>
    </row>
    <row r="88" spans="1:2">
      <c r="A88" s="35">
        <f t="shared" si="1"/>
        <v>82</v>
      </c>
      <c r="B88" s="99"/>
    </row>
    <row r="89" spans="1:2">
      <c r="A89" s="35">
        <f t="shared" si="1"/>
        <v>83</v>
      </c>
      <c r="B89" s="99"/>
    </row>
    <row r="90" spans="1:2">
      <c r="A90" s="35">
        <f t="shared" si="1"/>
        <v>84</v>
      </c>
      <c r="B90" s="99"/>
    </row>
    <row r="91" spans="1:2">
      <c r="A91" s="35">
        <f t="shared" si="1"/>
        <v>85</v>
      </c>
      <c r="B91" s="99"/>
    </row>
    <row r="92" spans="1:2">
      <c r="A92" s="35">
        <f t="shared" si="1"/>
        <v>86</v>
      </c>
      <c r="B92" s="99"/>
    </row>
    <row r="93" spans="1:2">
      <c r="A93" s="35">
        <f t="shared" si="1"/>
        <v>87</v>
      </c>
      <c r="B93" s="99"/>
    </row>
    <row r="94" spans="1:2">
      <c r="A94" s="35">
        <f t="shared" si="1"/>
        <v>88</v>
      </c>
      <c r="B94" s="99"/>
    </row>
    <row r="95" spans="1:2">
      <c r="A95" s="35">
        <f t="shared" si="1"/>
        <v>89</v>
      </c>
      <c r="B95" s="99"/>
    </row>
    <row r="96" spans="1:2">
      <c r="A96" s="35">
        <f t="shared" si="1"/>
        <v>90</v>
      </c>
      <c r="B96" s="99"/>
    </row>
    <row r="97" spans="1:2">
      <c r="A97" s="35">
        <f t="shared" si="1"/>
        <v>91</v>
      </c>
      <c r="B97" s="99"/>
    </row>
    <row r="98" spans="1:2">
      <c r="A98" s="35">
        <f t="shared" si="1"/>
        <v>92</v>
      </c>
      <c r="B98" s="99"/>
    </row>
    <row r="99" spans="1:2">
      <c r="A99" s="35">
        <f t="shared" si="1"/>
        <v>93</v>
      </c>
      <c r="B99" s="99"/>
    </row>
    <row r="100" spans="1:2">
      <c r="A100" s="35">
        <f t="shared" si="1"/>
        <v>94</v>
      </c>
      <c r="B100" s="99"/>
    </row>
    <row r="101" spans="1:2">
      <c r="A101" s="35">
        <f t="shared" si="1"/>
        <v>95</v>
      </c>
      <c r="B101" s="99"/>
    </row>
    <row r="102" spans="1:2">
      <c r="A102" s="35">
        <f t="shared" si="1"/>
        <v>96</v>
      </c>
      <c r="B102" s="99"/>
    </row>
    <row r="103" spans="1:2">
      <c r="A103" s="35">
        <f t="shared" si="1"/>
        <v>97</v>
      </c>
      <c r="B103" s="99"/>
    </row>
    <row r="104" spans="1:2">
      <c r="A104" s="35">
        <f t="shared" si="1"/>
        <v>98</v>
      </c>
      <c r="B104" s="99"/>
    </row>
    <row r="105" spans="1:2">
      <c r="A105" s="35">
        <f t="shared" si="1"/>
        <v>99</v>
      </c>
      <c r="B105" s="99"/>
    </row>
    <row r="106" spans="1:2">
      <c r="A106" s="35">
        <f t="shared" si="1"/>
        <v>100</v>
      </c>
      <c r="B106" s="99"/>
    </row>
    <row r="107" spans="1:2">
      <c r="A107" s="71" t="s">
        <v>203</v>
      </c>
      <c r="B107" s="100"/>
    </row>
  </sheetData>
  <phoneticPr fontId="17"/>
  <pageMargins left="0.70866141732283472" right="0.70866141732283472" top="0.74803149606299213" bottom="0.74803149606299213"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L13"/>
  <sheetViews>
    <sheetView showGridLines="0" zoomScale="85" zoomScaleNormal="85" zoomScaleSheetLayoutView="70" workbookViewId="0"/>
  </sheetViews>
  <sheetFormatPr defaultColWidth="10.109375" defaultRowHeight="13.2"/>
  <cols>
    <col min="1" max="1" width="6.109375" style="29" customWidth="1"/>
    <col min="2" max="2" width="45.88671875" style="29" customWidth="1"/>
    <col min="3" max="3" width="55.88671875" style="29" customWidth="1"/>
    <col min="4" max="4" width="35.109375" style="28" customWidth="1"/>
    <col min="5" max="5" width="6.5546875" style="28" customWidth="1"/>
    <col min="6" max="6" width="28.44140625" style="28" customWidth="1"/>
    <col min="7" max="7" width="8" style="29" customWidth="1"/>
    <col min="8" max="8" width="4.5546875" style="29" customWidth="1"/>
    <col min="9" max="12" width="4.88671875" style="29" customWidth="1"/>
    <col min="13" max="16384" width="10.109375" style="29"/>
  </cols>
  <sheetData>
    <row r="1" spans="1:12">
      <c r="A1" s="27" t="s">
        <v>335</v>
      </c>
      <c r="B1" s="28"/>
      <c r="C1" s="28"/>
      <c r="I1" s="14" t="s">
        <v>0</v>
      </c>
    </row>
    <row r="2" spans="1:12">
      <c r="A2" s="30" t="str">
        <f>会社情報!$A$1</f>
        <v>&lt;会社名&gt;</v>
      </c>
      <c r="B2" s="31"/>
      <c r="C2" s="31"/>
      <c r="I2" s="14" t="s">
        <v>0</v>
      </c>
    </row>
    <row r="3" spans="1:12">
      <c r="A3" s="32"/>
      <c r="B3" s="33"/>
      <c r="C3" s="33"/>
      <c r="D3" s="29"/>
      <c r="E3" s="29"/>
      <c r="F3" s="29"/>
      <c r="I3" s="14" t="s">
        <v>0</v>
      </c>
    </row>
    <row r="4" spans="1:12">
      <c r="A4" s="45" t="s">
        <v>58</v>
      </c>
      <c r="B4" s="45" t="s">
        <v>25</v>
      </c>
      <c r="C4" s="45" t="s">
        <v>59</v>
      </c>
      <c r="D4" s="129" t="s">
        <v>60</v>
      </c>
      <c r="E4" s="129"/>
      <c r="F4" s="129"/>
      <c r="G4" s="129"/>
      <c r="I4" s="14" t="s">
        <v>0</v>
      </c>
    </row>
    <row r="5" spans="1:12" ht="99.9" customHeight="1">
      <c r="A5" s="35">
        <v>1</v>
      </c>
      <c r="B5" s="36" t="s">
        <v>61</v>
      </c>
      <c r="C5" s="36" t="s">
        <v>420</v>
      </c>
      <c r="D5" s="127"/>
      <c r="E5" s="127"/>
      <c r="F5" s="127"/>
      <c r="G5" s="128"/>
      <c r="I5" s="14" t="s">
        <v>0</v>
      </c>
    </row>
    <row r="6" spans="1:12" ht="36" customHeight="1">
      <c r="A6" s="35">
        <f t="shared" ref="A6:A11" si="0">A5+1</f>
        <v>2</v>
      </c>
      <c r="B6" s="36" t="s">
        <v>447</v>
      </c>
      <c r="C6" s="36" t="s">
        <v>62</v>
      </c>
      <c r="D6" s="104"/>
      <c r="E6" s="88" t="s">
        <v>421</v>
      </c>
      <c r="F6" s="101"/>
      <c r="G6" s="88" t="s">
        <v>422</v>
      </c>
      <c r="I6" s="14" t="s">
        <v>0</v>
      </c>
      <c r="K6" s="87"/>
      <c r="L6" s="87"/>
    </row>
    <row r="7" spans="1:12" ht="39" customHeight="1">
      <c r="A7" s="35">
        <f t="shared" si="0"/>
        <v>3</v>
      </c>
      <c r="B7" s="36" t="s">
        <v>63</v>
      </c>
      <c r="C7" s="78" t="s">
        <v>56</v>
      </c>
      <c r="D7" s="127"/>
      <c r="E7" s="127"/>
      <c r="F7" s="127"/>
      <c r="G7" s="128"/>
      <c r="I7" s="14" t="s">
        <v>0</v>
      </c>
      <c r="K7" s="76"/>
    </row>
    <row r="8" spans="1:12" ht="39" customHeight="1">
      <c r="A8" s="35">
        <f t="shared" si="0"/>
        <v>4</v>
      </c>
      <c r="B8" s="36" t="s">
        <v>64</v>
      </c>
      <c r="C8" s="78" t="s">
        <v>56</v>
      </c>
      <c r="D8" s="127"/>
      <c r="E8" s="127"/>
      <c r="F8" s="127"/>
      <c r="G8" s="128"/>
      <c r="I8" s="14" t="s">
        <v>0</v>
      </c>
      <c r="K8" s="77"/>
    </row>
    <row r="9" spans="1:12" ht="99.9" customHeight="1">
      <c r="A9" s="35">
        <f t="shared" si="0"/>
        <v>5</v>
      </c>
      <c r="B9" s="36" t="s">
        <v>65</v>
      </c>
      <c r="C9" s="36" t="s">
        <v>66</v>
      </c>
      <c r="D9" s="127"/>
      <c r="E9" s="127"/>
      <c r="F9" s="127"/>
      <c r="G9" s="128"/>
      <c r="I9" s="14" t="s">
        <v>0</v>
      </c>
    </row>
    <row r="10" spans="1:12" ht="99.9" customHeight="1">
      <c r="A10" s="35">
        <f t="shared" si="0"/>
        <v>6</v>
      </c>
      <c r="B10" s="36" t="s">
        <v>67</v>
      </c>
      <c r="C10" s="36" t="s">
        <v>68</v>
      </c>
      <c r="D10" s="127"/>
      <c r="E10" s="127"/>
      <c r="F10" s="127"/>
      <c r="G10" s="128"/>
      <c r="I10" s="14" t="s">
        <v>0</v>
      </c>
    </row>
    <row r="11" spans="1:12" ht="108" customHeight="1">
      <c r="A11" s="35">
        <f t="shared" si="0"/>
        <v>7</v>
      </c>
      <c r="B11" s="36" t="s">
        <v>69</v>
      </c>
      <c r="C11" s="36" t="s">
        <v>419</v>
      </c>
      <c r="D11" s="127"/>
      <c r="E11" s="127"/>
      <c r="F11" s="127"/>
      <c r="G11" s="128"/>
      <c r="I11" s="14" t="s">
        <v>0</v>
      </c>
    </row>
    <row r="12" spans="1:12">
      <c r="D12" s="29"/>
      <c r="E12" s="29"/>
      <c r="F12" s="29"/>
      <c r="I12" s="14" t="s">
        <v>0</v>
      </c>
    </row>
    <row r="13" spans="1:12">
      <c r="A13" s="14" t="s">
        <v>0</v>
      </c>
      <c r="B13" s="14" t="s">
        <v>0</v>
      </c>
      <c r="C13" s="14" t="s">
        <v>0</v>
      </c>
      <c r="D13" s="14" t="s">
        <v>0</v>
      </c>
      <c r="E13" s="14" t="s">
        <v>0</v>
      </c>
      <c r="F13" s="14" t="s">
        <v>0</v>
      </c>
      <c r="G13" s="14" t="s">
        <v>0</v>
      </c>
      <c r="H13" s="14" t="s">
        <v>0</v>
      </c>
      <c r="I13" s="14" t="s">
        <v>0</v>
      </c>
    </row>
  </sheetData>
  <mergeCells count="7">
    <mergeCell ref="D11:G11"/>
    <mergeCell ref="D5:G5"/>
    <mergeCell ref="D4:G4"/>
    <mergeCell ref="D7:G7"/>
    <mergeCell ref="D8:G8"/>
    <mergeCell ref="D9:G9"/>
    <mergeCell ref="D10:G10"/>
  </mergeCells>
  <phoneticPr fontId="17"/>
  <dataValidations count="3">
    <dataValidation type="list" allowBlank="1" showInputMessage="1" showErrorMessage="1" sqref="C7:C8" xr:uid="{00000000-0002-0000-0300-000000000000}">
      <formula1>$K$7:$K$8</formula1>
    </dataValidation>
    <dataValidation type="list" allowBlank="1" showInputMessage="1" showErrorMessage="1" sqref="F6" xr:uid="{CB7C97A5-9465-4CFA-99D6-0F5FA00B31B0}">
      <formula1>"3,9"</formula1>
    </dataValidation>
    <dataValidation type="whole" allowBlank="1" showInputMessage="1" showErrorMessage="1" errorTitle="入力エラー" error="年を入力してください。" sqref="D6" xr:uid="{503BDA2E-9EA8-4B01-A84E-1A27ADECA075}">
      <formula1>1903</formula1>
      <formula2>9999</formula2>
    </dataValidation>
  </dataValidations>
  <pageMargins left="0.70866141732283472" right="0.70866141732283472" top="0.74803149606299213" bottom="0.74803149606299213" header="0.31496062992125984" footer="0.31496062992125984"/>
  <pageSetup paperSize="9" scale="72"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2" id="{305EFD45-6758-4F77-99DC-C71F54EBBF91}">
            <xm:f>会社情報!$C$7=テーブル!$A$4</xm:f>
            <x14:dxf>
              <fill>
                <patternFill>
                  <bgColor theme="1" tint="0.499984740745262"/>
                </patternFill>
              </fill>
            </x14:dxf>
          </x14:cfRule>
          <xm:sqref>D7:F7</xm:sqref>
        </x14:conditionalFormatting>
        <x14:conditionalFormatting xmlns:xm="http://schemas.microsoft.com/office/excel/2006/main">
          <x14:cfRule type="expression" priority="1" id="{F716289F-1A41-4235-B859-81B7AFCA8958}">
            <xm:f>会社情報!$C$7=テーブル!$A$5</xm:f>
            <x14:dxf>
              <fill>
                <patternFill>
                  <bgColor theme="1" tint="0.499984740745262"/>
                </patternFill>
              </fill>
            </x14:dxf>
          </x14:cfRule>
          <xm:sqref>D8:F8</xm:sqref>
        </x14:conditionalFormatting>
        <x14:conditionalFormatting xmlns:xm="http://schemas.microsoft.com/office/excel/2006/main">
          <x14:cfRule type="expression" priority="6" id="{00000000-000E-0000-0300-000003000000}">
            <xm:f>OR($D$7=テーブル!$C$5,会社情報!$C$7=テーブル!$A$4)</xm:f>
            <x14:dxf>
              <fill>
                <patternFill>
                  <bgColor theme="1" tint="0.499984740745262"/>
                </patternFill>
              </fill>
            </x14:dxf>
          </x14:cfRule>
          <xm:sqref>D9:F9</xm:sqref>
        </x14:conditionalFormatting>
        <x14:conditionalFormatting xmlns:xm="http://schemas.microsoft.com/office/excel/2006/main">
          <x14:cfRule type="expression" priority="7" id="{00000000-000E-0000-0300-000001000000}">
            <xm:f>OR($D$8=テーブル!$C$5,会社情報!$C$7=テーブル!$A$5)</xm:f>
            <x14:dxf>
              <fill>
                <patternFill>
                  <bgColor theme="1" tint="0.499984740745262"/>
                </patternFill>
              </fill>
            </x14:dxf>
          </x14:cfRule>
          <xm:sqref>D10:F10</xm:sqref>
        </x14:conditionalFormatting>
        <x14:conditionalFormatting xmlns:xm="http://schemas.microsoft.com/office/excel/2006/main">
          <x14:cfRule type="expression" priority="8" id="{00000000-000E-0000-0300-000002000000}">
            <xm:f>OR(AND(会社情報!$C$7=テーブル!$A$6,$D$7=テーブル!$C$5,$D$8=テーブル!$C$5),AND(会社情報!$C$7=テーブル!$A$4,$D$8=テーブル!$C$5),AND(会社情報!$C$7=テーブル!$A$5,$D$7=テーブル!$C$5))</xm:f>
            <x14:dxf>
              <fill>
                <patternFill>
                  <bgColor theme="1" tint="0.499984740745262"/>
                </patternFill>
              </fill>
            </x14:dxf>
          </x14:cfRule>
          <xm:sqref>D11:F11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8896A29C-78A2-43A2-8094-D101055A67E1}">
          <x14:formula1>
            <xm:f>テーブル!$C$4:$C$5</xm:f>
          </x14:formula1>
          <xm:sqref>D7:G8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FFFF00"/>
    <pageSetUpPr fitToPage="1"/>
  </sheetPr>
  <dimension ref="A1:J45"/>
  <sheetViews>
    <sheetView showGridLines="0" zoomScaleNormal="100" zoomScaleSheetLayoutView="70" workbookViewId="0"/>
  </sheetViews>
  <sheetFormatPr defaultColWidth="10.109375" defaultRowHeight="13.8"/>
  <cols>
    <col min="1" max="1" width="6.109375" style="29" customWidth="1"/>
    <col min="2" max="2" width="12.88671875" style="29" customWidth="1"/>
    <col min="3" max="3" width="8" style="29" customWidth="1"/>
    <col min="4" max="4" width="55.88671875" style="29" customWidth="1"/>
    <col min="5" max="5" width="16" style="28" customWidth="1"/>
    <col min="6" max="6" width="68.109375" style="28" customWidth="1"/>
    <col min="7" max="7" width="21.88671875" style="28" customWidth="1"/>
    <col min="8" max="8" width="37.44140625" style="28" customWidth="1"/>
    <col min="9" max="9" width="19.5546875" style="28" customWidth="1"/>
    <col min="11" max="16384" width="10.109375" style="29"/>
  </cols>
  <sheetData>
    <row r="1" spans="1:9">
      <c r="A1" s="27" t="s">
        <v>70</v>
      </c>
      <c r="B1" s="27"/>
      <c r="C1" s="27"/>
      <c r="D1" s="28"/>
      <c r="F1" s="29"/>
      <c r="G1" s="29"/>
      <c r="H1" s="29"/>
      <c r="I1" s="29"/>
    </row>
    <row r="2" spans="1:9">
      <c r="A2" s="30" t="str">
        <f>会社情報!$A$1</f>
        <v>&lt;会社名&gt;</v>
      </c>
      <c r="B2" s="30"/>
      <c r="C2" s="30"/>
      <c r="D2" s="31"/>
    </row>
    <row r="3" spans="1:9">
      <c r="A3" s="32"/>
      <c r="B3" s="32"/>
      <c r="C3" s="32"/>
      <c r="D3" s="33"/>
      <c r="E3" s="29"/>
      <c r="F3" s="29"/>
      <c r="G3" s="29"/>
      <c r="H3" s="29"/>
      <c r="I3" s="29"/>
    </row>
    <row r="4" spans="1:9" ht="26.4">
      <c r="A4" s="45" t="s">
        <v>58</v>
      </c>
      <c r="B4" s="45" t="s">
        <v>337</v>
      </c>
      <c r="C4" s="45" t="s">
        <v>72</v>
      </c>
      <c r="D4" s="45" t="s">
        <v>73</v>
      </c>
      <c r="E4" s="45" t="s">
        <v>74</v>
      </c>
      <c r="F4" s="45" t="s">
        <v>75</v>
      </c>
      <c r="G4" s="45" t="s">
        <v>76</v>
      </c>
      <c r="H4" s="45" t="s">
        <v>77</v>
      </c>
      <c r="I4" s="45" t="s">
        <v>78</v>
      </c>
    </row>
    <row r="5" spans="1:9" ht="160.5" customHeight="1">
      <c r="A5" s="35">
        <v>1</v>
      </c>
      <c r="B5" s="83" t="s">
        <v>336</v>
      </c>
      <c r="C5" s="83" t="s">
        <v>47</v>
      </c>
      <c r="D5" s="84" t="s">
        <v>79</v>
      </c>
      <c r="E5" s="103"/>
      <c r="F5" s="99"/>
      <c r="G5" s="99"/>
      <c r="H5" s="99"/>
      <c r="I5" s="99"/>
    </row>
    <row r="6" spans="1:9" ht="160.5" customHeight="1">
      <c r="A6" s="35">
        <f>A5+1</f>
        <v>2</v>
      </c>
      <c r="B6" s="83" t="s">
        <v>338</v>
      </c>
      <c r="C6" s="83" t="s">
        <v>47</v>
      </c>
      <c r="D6" s="36" t="s">
        <v>80</v>
      </c>
      <c r="E6" s="103"/>
      <c r="F6" s="99"/>
      <c r="G6" s="99"/>
      <c r="H6" s="99"/>
      <c r="I6" s="99"/>
    </row>
    <row r="7" spans="1:9" ht="160.5" customHeight="1">
      <c r="A7" s="35">
        <f>A6+1</f>
        <v>3</v>
      </c>
      <c r="B7" s="83" t="s">
        <v>339</v>
      </c>
      <c r="C7" s="83" t="s">
        <v>47</v>
      </c>
      <c r="D7" s="36" t="s">
        <v>81</v>
      </c>
      <c r="E7" s="103"/>
      <c r="F7" s="99"/>
      <c r="G7" s="99"/>
      <c r="H7" s="99"/>
      <c r="I7" s="99"/>
    </row>
    <row r="8" spans="1:9" ht="160.5" customHeight="1">
      <c r="A8" s="35">
        <f>A7+1</f>
        <v>4</v>
      </c>
      <c r="B8" s="83" t="s">
        <v>340</v>
      </c>
      <c r="C8" s="83" t="s">
        <v>47</v>
      </c>
      <c r="D8" s="36" t="s">
        <v>82</v>
      </c>
      <c r="E8" s="103"/>
      <c r="F8" s="99"/>
      <c r="G8" s="99"/>
      <c r="H8" s="99"/>
      <c r="I8" s="99"/>
    </row>
    <row r="9" spans="1:9" ht="160.5" customHeight="1">
      <c r="A9" s="35">
        <f>A8+1</f>
        <v>5</v>
      </c>
      <c r="B9" s="83" t="s">
        <v>341</v>
      </c>
      <c r="C9" s="83" t="s">
        <v>47</v>
      </c>
      <c r="D9" s="36" t="s">
        <v>83</v>
      </c>
      <c r="E9" s="103"/>
      <c r="F9" s="99"/>
      <c r="G9" s="99"/>
      <c r="H9" s="99"/>
      <c r="I9" s="99"/>
    </row>
    <row r="10" spans="1:9" ht="160.5" customHeight="1">
      <c r="A10" s="35">
        <f>A9+1</f>
        <v>6</v>
      </c>
      <c r="B10" s="83" t="s">
        <v>342</v>
      </c>
      <c r="C10" s="83" t="s">
        <v>84</v>
      </c>
      <c r="D10" s="84" t="s">
        <v>85</v>
      </c>
      <c r="E10" s="103"/>
      <c r="F10" s="99"/>
      <c r="G10" s="99"/>
      <c r="H10" s="99"/>
      <c r="I10" s="99"/>
    </row>
    <row r="11" spans="1:9" ht="69.75" customHeight="1">
      <c r="A11" s="35" t="s">
        <v>86</v>
      </c>
      <c r="B11" s="83" t="s">
        <v>47</v>
      </c>
      <c r="C11" s="83" t="s">
        <v>84</v>
      </c>
      <c r="D11" s="84" t="s">
        <v>87</v>
      </c>
      <c r="E11" s="103"/>
      <c r="F11" s="99"/>
      <c r="G11" s="99"/>
      <c r="H11" s="99"/>
      <c r="I11" s="99"/>
    </row>
    <row r="12" spans="1:9" ht="69.75" customHeight="1">
      <c r="A12" s="35" t="s">
        <v>88</v>
      </c>
      <c r="B12" s="83" t="s">
        <v>47</v>
      </c>
      <c r="C12" s="83" t="s">
        <v>84</v>
      </c>
      <c r="D12" s="84" t="s">
        <v>89</v>
      </c>
      <c r="E12" s="103"/>
      <c r="F12" s="99"/>
      <c r="G12" s="99"/>
      <c r="H12" s="99"/>
      <c r="I12" s="99"/>
    </row>
    <row r="13" spans="1:9" ht="69.75" customHeight="1">
      <c r="A13" s="35" t="s">
        <v>90</v>
      </c>
      <c r="B13" s="83" t="s">
        <v>47</v>
      </c>
      <c r="C13" s="83" t="s">
        <v>84</v>
      </c>
      <c r="D13" s="84" t="s">
        <v>91</v>
      </c>
      <c r="E13" s="103"/>
      <c r="F13" s="99"/>
      <c r="G13" s="99"/>
      <c r="H13" s="99"/>
      <c r="I13" s="99"/>
    </row>
    <row r="14" spans="1:9" ht="69.75" customHeight="1">
      <c r="A14" s="35" t="s">
        <v>92</v>
      </c>
      <c r="B14" s="83" t="s">
        <v>47</v>
      </c>
      <c r="C14" s="83" t="s">
        <v>84</v>
      </c>
      <c r="D14" s="84" t="s">
        <v>93</v>
      </c>
      <c r="E14" s="103"/>
      <c r="F14" s="99"/>
      <c r="G14" s="99"/>
      <c r="H14" s="99"/>
      <c r="I14" s="99"/>
    </row>
    <row r="15" spans="1:9" ht="69.75" customHeight="1">
      <c r="A15" s="35" t="s">
        <v>94</v>
      </c>
      <c r="B15" s="83" t="s">
        <v>4</v>
      </c>
      <c r="C15" s="83" t="s">
        <v>95</v>
      </c>
      <c r="D15" s="84" t="s">
        <v>96</v>
      </c>
      <c r="E15" s="103"/>
      <c r="F15" s="99"/>
      <c r="G15" s="99"/>
      <c r="H15" s="99"/>
      <c r="I15" s="99"/>
    </row>
    <row r="16" spans="1:9" ht="84.75" customHeight="1">
      <c r="A16" s="35">
        <f>A10+1</f>
        <v>7</v>
      </c>
      <c r="B16" s="83" t="s">
        <v>343</v>
      </c>
      <c r="C16" s="83" t="s">
        <v>47</v>
      </c>
      <c r="D16" s="84" t="s">
        <v>97</v>
      </c>
      <c r="E16" s="103"/>
      <c r="F16" s="99"/>
      <c r="G16" s="99"/>
      <c r="H16" s="99"/>
      <c r="I16" s="99"/>
    </row>
    <row r="17" spans="1:9" ht="316.8">
      <c r="A17" s="35" t="s">
        <v>98</v>
      </c>
      <c r="B17" s="83" t="s">
        <v>344</v>
      </c>
      <c r="C17" s="83" t="s">
        <v>99</v>
      </c>
      <c r="D17" s="84" t="s">
        <v>100</v>
      </c>
      <c r="E17" s="103"/>
      <c r="F17" s="99"/>
      <c r="G17" s="99"/>
      <c r="H17" s="99"/>
      <c r="I17" s="99"/>
    </row>
    <row r="18" spans="1:9" ht="66">
      <c r="A18" s="35" t="s">
        <v>101</v>
      </c>
      <c r="B18" s="83" t="s">
        <v>345</v>
      </c>
      <c r="C18" s="83" t="s">
        <v>47</v>
      </c>
      <c r="D18" s="84" t="s">
        <v>102</v>
      </c>
      <c r="E18" s="103"/>
      <c r="F18" s="99"/>
      <c r="G18" s="99"/>
      <c r="H18" s="99"/>
      <c r="I18" s="99"/>
    </row>
    <row r="19" spans="1:9" ht="86.25" customHeight="1">
      <c r="A19" s="35">
        <f>A16+1</f>
        <v>8</v>
      </c>
      <c r="B19" s="83" t="s">
        <v>346</v>
      </c>
      <c r="C19" s="83" t="s">
        <v>47</v>
      </c>
      <c r="D19" s="84" t="s">
        <v>103</v>
      </c>
      <c r="E19" s="103"/>
      <c r="F19" s="99"/>
      <c r="G19" s="99"/>
      <c r="H19" s="99"/>
      <c r="I19" s="99"/>
    </row>
    <row r="20" spans="1:9" ht="66.75" customHeight="1">
      <c r="A20" s="35" t="s">
        <v>104</v>
      </c>
      <c r="B20" s="83" t="s">
        <v>347</v>
      </c>
      <c r="C20" s="83" t="s">
        <v>47</v>
      </c>
      <c r="D20" s="84" t="s">
        <v>105</v>
      </c>
      <c r="E20" s="103"/>
      <c r="F20" s="99"/>
      <c r="G20" s="99"/>
      <c r="H20" s="99"/>
      <c r="I20" s="99"/>
    </row>
    <row r="21" spans="1:9" ht="66.75" customHeight="1">
      <c r="A21" s="35" t="s">
        <v>106</v>
      </c>
      <c r="B21" s="83" t="s">
        <v>348</v>
      </c>
      <c r="C21" s="83" t="s">
        <v>47</v>
      </c>
      <c r="D21" s="84" t="s">
        <v>107</v>
      </c>
      <c r="E21" s="103"/>
      <c r="F21" s="99"/>
      <c r="G21" s="99"/>
      <c r="H21" s="99"/>
      <c r="I21" s="99"/>
    </row>
    <row r="22" spans="1:9" ht="66.75" customHeight="1">
      <c r="A22" s="35" t="s">
        <v>108</v>
      </c>
      <c r="B22" s="83" t="s">
        <v>349</v>
      </c>
      <c r="C22" s="83" t="s">
        <v>47</v>
      </c>
      <c r="D22" s="84" t="s">
        <v>109</v>
      </c>
      <c r="E22" s="103"/>
      <c r="F22" s="99"/>
      <c r="G22" s="99"/>
      <c r="H22" s="99"/>
      <c r="I22" s="99"/>
    </row>
    <row r="23" spans="1:9" ht="123" customHeight="1">
      <c r="A23" s="35">
        <f>A19+1</f>
        <v>9</v>
      </c>
      <c r="B23" s="83" t="s">
        <v>350</v>
      </c>
      <c r="C23" s="83" t="s">
        <v>47</v>
      </c>
      <c r="D23" s="84" t="s">
        <v>110</v>
      </c>
      <c r="E23" s="103"/>
      <c r="F23" s="99"/>
      <c r="G23" s="99"/>
      <c r="H23" s="99"/>
      <c r="I23" s="99"/>
    </row>
    <row r="24" spans="1:9" ht="123" customHeight="1">
      <c r="A24" s="35">
        <f>A23+1</f>
        <v>10</v>
      </c>
      <c r="B24" s="83" t="s">
        <v>351</v>
      </c>
      <c r="C24" s="83" t="s">
        <v>47</v>
      </c>
      <c r="D24" s="84" t="s">
        <v>111</v>
      </c>
      <c r="E24" s="103"/>
      <c r="F24" s="99"/>
      <c r="G24" s="99"/>
      <c r="H24" s="99"/>
      <c r="I24" s="99"/>
    </row>
    <row r="25" spans="1:9" ht="69.75" customHeight="1">
      <c r="A25" s="35">
        <f>A24+1</f>
        <v>11</v>
      </c>
      <c r="B25" s="83" t="s">
        <v>352</v>
      </c>
      <c r="C25" s="83" t="s">
        <v>47</v>
      </c>
      <c r="D25" s="84" t="s">
        <v>112</v>
      </c>
      <c r="E25" s="103"/>
      <c r="F25" s="99"/>
      <c r="G25" s="99"/>
      <c r="H25" s="99"/>
      <c r="I25" s="99"/>
    </row>
    <row r="26" spans="1:9" ht="68.25" customHeight="1">
      <c r="A26" s="35" t="s">
        <v>113</v>
      </c>
      <c r="B26" s="83" t="s">
        <v>353</v>
      </c>
      <c r="C26" s="83" t="s">
        <v>47</v>
      </c>
      <c r="D26" s="84" t="s">
        <v>114</v>
      </c>
      <c r="E26" s="103"/>
      <c r="F26" s="99"/>
      <c r="G26" s="99"/>
      <c r="H26" s="99"/>
      <c r="I26" s="99"/>
    </row>
    <row r="27" spans="1:9" ht="68.25" customHeight="1">
      <c r="A27" s="35" t="s">
        <v>115</v>
      </c>
      <c r="B27" s="83" t="s">
        <v>354</v>
      </c>
      <c r="C27" s="83" t="s">
        <v>47</v>
      </c>
      <c r="D27" s="84" t="s">
        <v>116</v>
      </c>
      <c r="E27" s="103"/>
      <c r="F27" s="99"/>
      <c r="G27" s="99"/>
      <c r="H27" s="99"/>
      <c r="I27" s="99"/>
    </row>
    <row r="28" spans="1:9" ht="68.25" customHeight="1">
      <c r="A28" s="35" t="s">
        <v>117</v>
      </c>
      <c r="B28" s="83" t="s">
        <v>355</v>
      </c>
      <c r="C28" s="83" t="s">
        <v>47</v>
      </c>
      <c r="D28" s="84" t="s">
        <v>118</v>
      </c>
      <c r="E28" s="103"/>
      <c r="F28" s="99"/>
      <c r="G28" s="99"/>
      <c r="H28" s="99"/>
      <c r="I28" s="99"/>
    </row>
    <row r="29" spans="1:9" ht="39.6">
      <c r="A29" s="35" t="s">
        <v>119</v>
      </c>
      <c r="B29" s="83" t="s">
        <v>356</v>
      </c>
      <c r="C29" s="83" t="s">
        <v>47</v>
      </c>
      <c r="D29" s="84" t="s">
        <v>120</v>
      </c>
      <c r="E29" s="103"/>
      <c r="F29" s="99"/>
      <c r="G29" s="99"/>
      <c r="H29" s="99"/>
      <c r="I29" s="99"/>
    </row>
    <row r="30" spans="1:9" ht="70.5" customHeight="1">
      <c r="A30" s="35" t="s">
        <v>121</v>
      </c>
      <c r="B30" s="83" t="s">
        <v>357</v>
      </c>
      <c r="C30" s="83" t="s">
        <v>47</v>
      </c>
      <c r="D30" s="84" t="s">
        <v>122</v>
      </c>
      <c r="E30" s="103"/>
      <c r="F30" s="99"/>
      <c r="G30" s="99"/>
      <c r="H30" s="99"/>
      <c r="I30" s="99"/>
    </row>
    <row r="31" spans="1:9" ht="70.5" customHeight="1">
      <c r="A31" s="35" t="s">
        <v>123</v>
      </c>
      <c r="B31" s="83" t="s">
        <v>358</v>
      </c>
      <c r="C31" s="83" t="s">
        <v>47</v>
      </c>
      <c r="D31" s="84" t="s">
        <v>124</v>
      </c>
      <c r="E31" s="103"/>
      <c r="F31" s="99"/>
      <c r="G31" s="99"/>
      <c r="H31" s="99"/>
      <c r="I31" s="99"/>
    </row>
    <row r="32" spans="1:9" ht="70.5" customHeight="1">
      <c r="A32" s="35">
        <v>12</v>
      </c>
      <c r="B32" s="83" t="s">
        <v>359</v>
      </c>
      <c r="C32" s="83" t="s">
        <v>47</v>
      </c>
      <c r="D32" s="84" t="s">
        <v>125</v>
      </c>
      <c r="E32" s="103"/>
      <c r="F32" s="99"/>
      <c r="G32" s="99"/>
      <c r="H32" s="99"/>
      <c r="I32" s="99"/>
    </row>
    <row r="33" spans="1:9" ht="70.5" customHeight="1">
      <c r="A33" s="35" t="s">
        <v>126</v>
      </c>
      <c r="B33" s="83" t="s">
        <v>360</v>
      </c>
      <c r="C33" s="83" t="s">
        <v>47</v>
      </c>
      <c r="D33" s="84" t="s">
        <v>127</v>
      </c>
      <c r="E33" s="103"/>
      <c r="F33" s="99"/>
      <c r="G33" s="99"/>
      <c r="H33" s="99"/>
      <c r="I33" s="99"/>
    </row>
    <row r="34" spans="1:9" ht="229.5" customHeight="1">
      <c r="A34" s="35" t="s">
        <v>128</v>
      </c>
      <c r="B34" s="83" t="s">
        <v>361</v>
      </c>
      <c r="C34" s="83" t="s">
        <v>47</v>
      </c>
      <c r="D34" s="84" t="s">
        <v>129</v>
      </c>
      <c r="E34" s="103"/>
      <c r="F34" s="99"/>
      <c r="G34" s="99"/>
      <c r="H34" s="99"/>
      <c r="I34" s="99"/>
    </row>
    <row r="35" spans="1:9" ht="70.5" customHeight="1">
      <c r="A35" s="35" t="s">
        <v>130</v>
      </c>
      <c r="B35" s="83" t="s">
        <v>362</v>
      </c>
      <c r="C35" s="83" t="s">
        <v>47</v>
      </c>
      <c r="D35" s="84" t="s">
        <v>131</v>
      </c>
      <c r="E35" s="103"/>
      <c r="F35" s="99"/>
      <c r="G35" s="99"/>
      <c r="H35" s="99"/>
      <c r="I35" s="99"/>
    </row>
    <row r="36" spans="1:9" ht="70.5" customHeight="1">
      <c r="A36" s="35" t="s">
        <v>132</v>
      </c>
      <c r="B36" s="83" t="s">
        <v>363</v>
      </c>
      <c r="C36" s="83" t="s">
        <v>47</v>
      </c>
      <c r="D36" s="84" t="s">
        <v>133</v>
      </c>
      <c r="E36" s="103"/>
      <c r="F36" s="99"/>
      <c r="G36" s="99"/>
      <c r="H36" s="99"/>
      <c r="I36" s="99"/>
    </row>
    <row r="37" spans="1:9" ht="70.5" customHeight="1">
      <c r="A37" s="35" t="s">
        <v>134</v>
      </c>
      <c r="B37" s="83" t="s">
        <v>364</v>
      </c>
      <c r="C37" s="83" t="s">
        <v>47</v>
      </c>
      <c r="D37" s="84" t="s">
        <v>135</v>
      </c>
      <c r="E37" s="103"/>
      <c r="F37" s="99"/>
      <c r="G37" s="99"/>
      <c r="H37" s="99"/>
      <c r="I37" s="99"/>
    </row>
    <row r="38" spans="1:9" ht="78.75" customHeight="1">
      <c r="A38" s="35">
        <f>A32+1</f>
        <v>13</v>
      </c>
      <c r="B38" s="83" t="s">
        <v>365</v>
      </c>
      <c r="C38" s="83" t="s">
        <v>47</v>
      </c>
      <c r="D38" s="84" t="s">
        <v>454</v>
      </c>
      <c r="E38" s="103"/>
      <c r="F38" s="99"/>
      <c r="G38" s="99"/>
      <c r="H38" s="99"/>
      <c r="I38" s="99"/>
    </row>
    <row r="39" spans="1:9" ht="211.2">
      <c r="A39" s="35" t="s">
        <v>136</v>
      </c>
      <c r="B39" s="83" t="s">
        <v>366</v>
      </c>
      <c r="C39" s="83" t="s">
        <v>137</v>
      </c>
      <c r="D39" s="84" t="s">
        <v>138</v>
      </c>
      <c r="E39" s="103"/>
      <c r="F39" s="99"/>
      <c r="G39" s="99"/>
      <c r="H39" s="99"/>
      <c r="I39" s="99"/>
    </row>
    <row r="40" spans="1:9" ht="46.5" customHeight="1">
      <c r="A40" s="35" t="s">
        <v>139</v>
      </c>
      <c r="B40" s="83" t="s">
        <v>367</v>
      </c>
      <c r="C40" s="83" t="s">
        <v>47</v>
      </c>
      <c r="D40" s="84" t="s">
        <v>140</v>
      </c>
      <c r="E40" s="103"/>
      <c r="F40" s="99"/>
      <c r="G40" s="99"/>
      <c r="H40" s="99"/>
      <c r="I40" s="99"/>
    </row>
    <row r="41" spans="1:9" ht="46.5" customHeight="1">
      <c r="A41" s="35" t="s">
        <v>141</v>
      </c>
      <c r="B41" s="83" t="s">
        <v>368</v>
      </c>
      <c r="C41" s="83" t="s">
        <v>47</v>
      </c>
      <c r="D41" s="84" t="s">
        <v>142</v>
      </c>
      <c r="E41" s="103"/>
      <c r="F41" s="99"/>
      <c r="G41" s="99"/>
      <c r="H41" s="99"/>
      <c r="I41" s="99"/>
    </row>
    <row r="42" spans="1:9" ht="46.5" customHeight="1">
      <c r="A42" s="35" t="s">
        <v>143</v>
      </c>
      <c r="B42" s="83" t="s">
        <v>369</v>
      </c>
      <c r="C42" s="83" t="s">
        <v>47</v>
      </c>
      <c r="D42" s="84" t="s">
        <v>144</v>
      </c>
      <c r="E42" s="103"/>
      <c r="F42" s="99"/>
      <c r="G42" s="99"/>
      <c r="H42" s="99"/>
      <c r="I42" s="99"/>
    </row>
    <row r="43" spans="1:9" ht="139.5" customHeight="1">
      <c r="A43" s="35">
        <f>A38+1</f>
        <v>14</v>
      </c>
      <c r="B43" s="83" t="s">
        <v>370</v>
      </c>
      <c r="C43" s="83" t="s">
        <v>47</v>
      </c>
      <c r="D43" s="84" t="s">
        <v>145</v>
      </c>
      <c r="E43" s="103"/>
      <c r="F43" s="99"/>
      <c r="G43" s="99"/>
      <c r="H43" s="99"/>
      <c r="I43" s="99"/>
    </row>
    <row r="44" spans="1:9" ht="139.5" customHeight="1">
      <c r="A44" s="35">
        <f>A43+1</f>
        <v>15</v>
      </c>
      <c r="B44" s="83" t="s">
        <v>371</v>
      </c>
      <c r="C44" s="83" t="s">
        <v>47</v>
      </c>
      <c r="D44" s="84" t="s">
        <v>146</v>
      </c>
      <c r="E44" s="103"/>
      <c r="F44" s="99"/>
      <c r="G44" s="99"/>
      <c r="H44" s="99"/>
      <c r="I44" s="99"/>
    </row>
    <row r="45" spans="1:9" ht="139.5" customHeight="1">
      <c r="A45" s="35">
        <f>A44+1</f>
        <v>16</v>
      </c>
      <c r="B45" s="83" t="s">
        <v>372</v>
      </c>
      <c r="C45" s="83" t="s">
        <v>47</v>
      </c>
      <c r="D45" s="84" t="s">
        <v>147</v>
      </c>
      <c r="E45" s="103"/>
      <c r="F45" s="99"/>
      <c r="G45" s="99"/>
      <c r="H45" s="99"/>
      <c r="I45" s="99"/>
    </row>
  </sheetData>
  <phoneticPr fontId="17"/>
  <pageMargins left="0.70866141732283472" right="0.70866141732283472" top="0.74803149606299213" bottom="0.74803149606299213" header="0.31496062992125984" footer="0.31496062992125984"/>
  <pageSetup paperSize="9" scale="54"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6C9578E9-DE24-4633-802C-9687F1C37800}">
            <xm:f>$E5=テーブル!$E$4</xm:f>
            <x14:dxf>
              <fill>
                <patternFill>
                  <bgColor theme="1" tint="0.499984740745262"/>
                </patternFill>
              </fill>
            </x14:dxf>
          </x14:cfRule>
          <xm:sqref>H5:I45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E39DDC7-AB12-4110-80D0-763F340B395C}">
          <x14:formula1>
            <xm:f>テーブル!$E$4:$E$6</xm:f>
          </x14:formula1>
          <xm:sqref>E5:E45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I5"/>
  <sheetViews>
    <sheetView showGridLines="0" zoomScaleNormal="100" zoomScaleSheetLayoutView="85" workbookViewId="0"/>
  </sheetViews>
  <sheetFormatPr defaultColWidth="10.109375" defaultRowHeight="13.2"/>
  <cols>
    <col min="1" max="1" width="6.109375" style="29" customWidth="1"/>
    <col min="2" max="3" width="8" style="29" customWidth="1"/>
    <col min="4" max="4" width="55.88671875" style="29" customWidth="1"/>
    <col min="5" max="5" width="16" style="28" customWidth="1"/>
    <col min="6" max="6" width="68.109375" style="28" customWidth="1"/>
    <col min="7" max="7" width="21.88671875" style="29" customWidth="1"/>
    <col min="8" max="8" width="37.44140625" style="29" customWidth="1"/>
    <col min="9" max="9" width="19.5546875" style="29" customWidth="1"/>
    <col min="10" max="16384" width="10.109375" style="29"/>
  </cols>
  <sheetData>
    <row r="1" spans="1:9">
      <c r="A1" s="27" t="s">
        <v>148</v>
      </c>
      <c r="B1" s="27"/>
      <c r="C1" s="27"/>
      <c r="D1" s="28"/>
      <c r="E1" s="29"/>
      <c r="F1" s="29"/>
    </row>
    <row r="2" spans="1:9">
      <c r="A2" s="30" t="str">
        <f>会社情報!$A$1</f>
        <v>&lt;会社名&gt;</v>
      </c>
      <c r="B2" s="30"/>
      <c r="C2" s="30"/>
      <c r="D2" s="31"/>
    </row>
    <row r="3" spans="1:9">
      <c r="A3" s="32"/>
      <c r="B3" s="32"/>
      <c r="C3" s="32"/>
      <c r="D3" s="33"/>
      <c r="E3" s="29"/>
      <c r="F3" s="29"/>
    </row>
    <row r="4" spans="1:9" ht="52.8">
      <c r="A4" s="34" t="s">
        <v>58</v>
      </c>
      <c r="B4" s="45" t="s">
        <v>71</v>
      </c>
      <c r="C4" s="45" t="s">
        <v>72</v>
      </c>
      <c r="D4" s="34" t="s">
        <v>73</v>
      </c>
      <c r="E4" s="45" t="s">
        <v>74</v>
      </c>
      <c r="F4" s="45" t="s">
        <v>75</v>
      </c>
      <c r="G4" s="45" t="s">
        <v>76</v>
      </c>
      <c r="H4" s="45" t="s">
        <v>77</v>
      </c>
      <c r="I4" s="45" t="s">
        <v>78</v>
      </c>
    </row>
    <row r="5" spans="1:9" ht="159.9" customHeight="1">
      <c r="A5" s="35">
        <f>'1. 統計的品質基準'!A45+1</f>
        <v>17</v>
      </c>
      <c r="B5" s="83" t="s">
        <v>373</v>
      </c>
      <c r="C5" s="83" t="s">
        <v>47</v>
      </c>
      <c r="D5" s="36" t="s">
        <v>149</v>
      </c>
      <c r="E5" s="103"/>
      <c r="F5" s="99"/>
      <c r="G5" s="99"/>
      <c r="H5" s="99"/>
      <c r="I5" s="99"/>
    </row>
  </sheetData>
  <phoneticPr fontId="17"/>
  <pageMargins left="0.70866141732283472" right="0.70866141732283472" top="0.74803149606299213" bottom="0.74803149606299213" header="0.31496062992125984" footer="0.31496062992125984"/>
  <pageSetup paperSize="9" scale="55"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FF08A60D-76BA-4E81-A203-9A4FD06A4E34}">
            <xm:f>$E5=テーブル!$E$4</xm:f>
            <x14:dxf>
              <fill>
                <patternFill>
                  <bgColor theme="1" tint="0.499984740745262"/>
                </patternFill>
              </fill>
            </x14:dxf>
          </x14:cfRule>
          <xm:sqref>H5:I5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CE198EA-F644-4EB2-BFBD-4CC000041497}">
          <x14:formula1>
            <xm:f>テーブル!$E$4:$E$6</xm:f>
          </x14:formula1>
          <xm:sqref>E5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I17"/>
  <sheetViews>
    <sheetView showGridLines="0" zoomScaleNormal="100" zoomScaleSheetLayoutView="85" workbookViewId="0"/>
  </sheetViews>
  <sheetFormatPr defaultColWidth="10.109375" defaultRowHeight="13.2"/>
  <cols>
    <col min="1" max="1" width="6.109375" style="29" customWidth="1"/>
    <col min="2" max="3" width="8" style="29" customWidth="1"/>
    <col min="4" max="4" width="55.88671875" style="29" customWidth="1"/>
    <col min="5" max="5" width="16" style="28" customWidth="1"/>
    <col min="6" max="6" width="68.109375" style="28" customWidth="1"/>
    <col min="7" max="7" width="21.88671875" style="29" customWidth="1"/>
    <col min="8" max="8" width="37.44140625" style="29" customWidth="1"/>
    <col min="9" max="9" width="19.5546875" style="29" customWidth="1"/>
    <col min="10" max="16384" width="10.109375" style="29"/>
  </cols>
  <sheetData>
    <row r="1" spans="1:9">
      <c r="A1" s="27" t="s">
        <v>436</v>
      </c>
      <c r="B1" s="27"/>
      <c r="C1" s="27"/>
      <c r="D1" s="28"/>
      <c r="E1" s="29"/>
      <c r="F1" s="29"/>
    </row>
    <row r="2" spans="1:9">
      <c r="A2" s="30" t="str">
        <f>会社情報!$A$1</f>
        <v>&lt;会社名&gt;</v>
      </c>
      <c r="B2" s="30"/>
      <c r="C2" s="30"/>
      <c r="D2" s="31"/>
    </row>
    <row r="3" spans="1:9">
      <c r="A3" s="32"/>
      <c r="B3" s="32"/>
      <c r="C3" s="32"/>
      <c r="D3" s="33"/>
      <c r="E3" s="29"/>
      <c r="F3" s="29"/>
    </row>
    <row r="4" spans="1:9" ht="52.8">
      <c r="A4" s="34" t="s">
        <v>58</v>
      </c>
      <c r="B4" s="45" t="s">
        <v>71</v>
      </c>
      <c r="C4" s="45" t="s">
        <v>72</v>
      </c>
      <c r="D4" s="34" t="s">
        <v>73</v>
      </c>
      <c r="E4" s="45" t="s">
        <v>74</v>
      </c>
      <c r="F4" s="45" t="s">
        <v>75</v>
      </c>
      <c r="G4" s="45" t="s">
        <v>76</v>
      </c>
      <c r="H4" s="45" t="s">
        <v>77</v>
      </c>
      <c r="I4" s="45" t="s">
        <v>78</v>
      </c>
    </row>
    <row r="5" spans="1:9" ht="159.9" customHeight="1">
      <c r="A5" s="35">
        <f>'2. 較正基準'!A5+1</f>
        <v>18</v>
      </c>
      <c r="B5" s="83" t="s">
        <v>374</v>
      </c>
      <c r="C5" s="83" t="s">
        <v>47</v>
      </c>
      <c r="D5" s="36" t="s">
        <v>150</v>
      </c>
      <c r="E5" s="103"/>
      <c r="F5" s="99"/>
      <c r="G5" s="99"/>
      <c r="H5" s="99"/>
      <c r="I5" s="99"/>
    </row>
    <row r="6" spans="1:9" ht="159.9" customHeight="1">
      <c r="A6" s="35">
        <f t="shared" ref="A6:A12" si="0">A5+1</f>
        <v>19</v>
      </c>
      <c r="B6" s="83" t="s">
        <v>375</v>
      </c>
      <c r="C6" s="83" t="s">
        <v>47</v>
      </c>
      <c r="D6" s="36" t="s">
        <v>151</v>
      </c>
      <c r="E6" s="103"/>
      <c r="F6" s="99"/>
      <c r="G6" s="99"/>
      <c r="H6" s="99"/>
      <c r="I6" s="99"/>
    </row>
    <row r="7" spans="1:9" ht="159.9" customHeight="1">
      <c r="A7" s="35">
        <f t="shared" si="0"/>
        <v>20</v>
      </c>
      <c r="B7" s="83" t="s">
        <v>376</v>
      </c>
      <c r="C7" s="83" t="s">
        <v>47</v>
      </c>
      <c r="D7" s="36" t="s">
        <v>152</v>
      </c>
      <c r="E7" s="103"/>
      <c r="F7" s="99"/>
      <c r="G7" s="99"/>
      <c r="H7" s="99"/>
      <c r="I7" s="99"/>
    </row>
    <row r="8" spans="1:9" ht="159.9" customHeight="1">
      <c r="A8" s="35">
        <f t="shared" si="0"/>
        <v>21</v>
      </c>
      <c r="B8" s="83" t="s">
        <v>377</v>
      </c>
      <c r="C8" s="83" t="s">
        <v>47</v>
      </c>
      <c r="D8" s="36" t="s">
        <v>153</v>
      </c>
      <c r="E8" s="103"/>
      <c r="F8" s="99"/>
      <c r="G8" s="99"/>
      <c r="H8" s="99"/>
      <c r="I8" s="99"/>
    </row>
    <row r="9" spans="1:9" ht="159.9" customHeight="1">
      <c r="A9" s="35">
        <f t="shared" si="0"/>
        <v>22</v>
      </c>
      <c r="B9" s="83" t="s">
        <v>378</v>
      </c>
      <c r="C9" s="83" t="s">
        <v>154</v>
      </c>
      <c r="D9" s="84" t="s">
        <v>155</v>
      </c>
      <c r="E9" s="103"/>
      <c r="F9" s="99"/>
      <c r="G9" s="99"/>
      <c r="H9" s="99"/>
      <c r="I9" s="99"/>
    </row>
    <row r="10" spans="1:9" ht="158.4">
      <c r="A10" s="35">
        <f t="shared" si="0"/>
        <v>23</v>
      </c>
      <c r="B10" s="83" t="s">
        <v>379</v>
      </c>
      <c r="C10" s="83" t="s">
        <v>156</v>
      </c>
      <c r="D10" s="84" t="s">
        <v>455</v>
      </c>
      <c r="E10" s="103"/>
      <c r="F10" s="99"/>
      <c r="G10" s="99"/>
      <c r="H10" s="99"/>
      <c r="I10" s="99"/>
    </row>
    <row r="11" spans="1:9" ht="159.9" customHeight="1">
      <c r="A11" s="35">
        <f t="shared" si="0"/>
        <v>24</v>
      </c>
      <c r="B11" s="83" t="s">
        <v>380</v>
      </c>
      <c r="C11" s="83" t="s">
        <v>47</v>
      </c>
      <c r="D11" s="84" t="s">
        <v>157</v>
      </c>
      <c r="E11" s="103"/>
      <c r="F11" s="99"/>
      <c r="G11" s="99"/>
      <c r="H11" s="99"/>
      <c r="I11" s="99"/>
    </row>
    <row r="12" spans="1:9" ht="78" customHeight="1">
      <c r="A12" s="35">
        <f t="shared" si="0"/>
        <v>25</v>
      </c>
      <c r="B12" s="83" t="s">
        <v>381</v>
      </c>
      <c r="C12" s="83" t="s">
        <v>47</v>
      </c>
      <c r="D12" s="36" t="s">
        <v>453</v>
      </c>
      <c r="E12" s="103"/>
      <c r="F12" s="99"/>
      <c r="G12" s="99"/>
      <c r="H12" s="99"/>
      <c r="I12" s="99"/>
    </row>
    <row r="13" spans="1:9" ht="64.5" customHeight="1">
      <c r="A13" s="35" t="str">
        <f>A12&amp;"a"</f>
        <v>25a</v>
      </c>
      <c r="B13" s="83" t="s">
        <v>382</v>
      </c>
      <c r="C13" s="83" t="s">
        <v>47</v>
      </c>
      <c r="D13" s="36" t="s">
        <v>158</v>
      </c>
      <c r="E13" s="103"/>
      <c r="F13" s="99"/>
      <c r="G13" s="99"/>
      <c r="H13" s="99"/>
      <c r="I13" s="99"/>
    </row>
    <row r="14" spans="1:9" ht="64.5" customHeight="1">
      <c r="A14" s="35" t="str">
        <f>A12&amp;"b"</f>
        <v>25b</v>
      </c>
      <c r="B14" s="83" t="s">
        <v>383</v>
      </c>
      <c r="C14" s="83" t="s">
        <v>47</v>
      </c>
      <c r="D14" s="36" t="s">
        <v>159</v>
      </c>
      <c r="E14" s="103"/>
      <c r="F14" s="99"/>
      <c r="G14" s="99"/>
      <c r="H14" s="99"/>
      <c r="I14" s="99"/>
    </row>
    <row r="15" spans="1:9" ht="64.5" customHeight="1">
      <c r="A15" s="35" t="str">
        <f>A12&amp;"c"</f>
        <v>25c</v>
      </c>
      <c r="B15" s="83" t="s">
        <v>384</v>
      </c>
      <c r="C15" s="83" t="s">
        <v>47</v>
      </c>
      <c r="D15" s="36" t="s">
        <v>160</v>
      </c>
      <c r="E15" s="103"/>
      <c r="F15" s="99"/>
      <c r="G15" s="99"/>
      <c r="H15" s="99"/>
      <c r="I15" s="99"/>
    </row>
    <row r="16" spans="1:9" ht="64.5" customHeight="1">
      <c r="A16" s="35" t="str">
        <f>A15&amp;"a"</f>
        <v>25ca</v>
      </c>
      <c r="B16" s="83" t="s">
        <v>385</v>
      </c>
      <c r="C16" s="83" t="s">
        <v>47</v>
      </c>
      <c r="D16" s="36" t="s">
        <v>161</v>
      </c>
      <c r="E16" s="103"/>
      <c r="F16" s="99"/>
      <c r="G16" s="99"/>
      <c r="H16" s="99"/>
      <c r="I16" s="99"/>
    </row>
    <row r="17" spans="1:9" ht="64.5" customHeight="1">
      <c r="A17" s="35" t="str">
        <f>A15&amp;"b"</f>
        <v>25cb</v>
      </c>
      <c r="B17" s="83" t="s">
        <v>386</v>
      </c>
      <c r="C17" s="83" t="s">
        <v>47</v>
      </c>
      <c r="D17" s="36" t="s">
        <v>162</v>
      </c>
      <c r="E17" s="103"/>
      <c r="F17" s="99"/>
      <c r="G17" s="99"/>
      <c r="H17" s="99"/>
      <c r="I17" s="99"/>
    </row>
  </sheetData>
  <phoneticPr fontId="17"/>
  <pageMargins left="0.70866141732283472" right="0.70866141732283472" top="0.74803149606299213" bottom="0.74803149606299213" header="0.31496062992125984" footer="0.31496062992125984"/>
  <pageSetup paperSize="9" scale="55"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39531BB3-01D1-4892-865E-CEE9B10335B3}">
            <xm:f>$E5=テーブル!$E$4</xm:f>
            <x14:dxf>
              <fill>
                <patternFill>
                  <bgColor theme="1" tint="0.499984740745262"/>
                </patternFill>
              </fill>
            </x14:dxf>
          </x14:cfRule>
          <xm:sqref>H5:I17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6E8B4EE8-0484-4051-B208-E6CA2D7ED53A}">
          <x14:formula1>
            <xm:f>テーブル!$E$4:$E$6</xm:f>
          </x14:formula1>
          <xm:sqref>E5:E17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I25"/>
  <sheetViews>
    <sheetView showGridLines="0" zoomScaleNormal="100" zoomScaleSheetLayoutView="85" workbookViewId="0"/>
  </sheetViews>
  <sheetFormatPr defaultColWidth="10.109375" defaultRowHeight="13.2"/>
  <cols>
    <col min="1" max="1" width="6.109375" style="29" customWidth="1"/>
    <col min="2" max="3" width="8" style="29" customWidth="1"/>
    <col min="4" max="4" width="55.88671875" style="29" customWidth="1"/>
    <col min="5" max="5" width="16" style="28" customWidth="1"/>
    <col min="6" max="6" width="68.109375" style="28" customWidth="1"/>
    <col min="7" max="7" width="21.88671875" style="29" customWidth="1"/>
    <col min="8" max="8" width="37.44140625" style="29" customWidth="1"/>
    <col min="9" max="9" width="19.5546875" style="29" customWidth="1"/>
    <col min="10" max="16384" width="10.109375" style="29"/>
  </cols>
  <sheetData>
    <row r="1" spans="1:9">
      <c r="A1" s="27" t="s">
        <v>163</v>
      </c>
      <c r="B1" s="27"/>
      <c r="C1" s="27"/>
      <c r="D1" s="28"/>
      <c r="E1" s="29"/>
      <c r="F1" s="29"/>
    </row>
    <row r="2" spans="1:9">
      <c r="A2" s="30" t="str">
        <f>会社情報!$A$1</f>
        <v>&lt;会社名&gt;</v>
      </c>
      <c r="B2" s="30"/>
      <c r="C2" s="30"/>
      <c r="D2" s="31"/>
    </row>
    <row r="3" spans="1:9">
      <c r="A3" s="32"/>
      <c r="B3" s="32"/>
      <c r="C3" s="32"/>
      <c r="D3" s="33"/>
      <c r="E3" s="29"/>
      <c r="F3" s="29"/>
    </row>
    <row r="4" spans="1:9" ht="52.8">
      <c r="A4" s="34" t="s">
        <v>58</v>
      </c>
      <c r="B4" s="45" t="s">
        <v>71</v>
      </c>
      <c r="C4" s="45" t="s">
        <v>72</v>
      </c>
      <c r="D4" s="34" t="s">
        <v>73</v>
      </c>
      <c r="E4" s="45" t="s">
        <v>74</v>
      </c>
      <c r="F4" s="45" t="s">
        <v>75</v>
      </c>
      <c r="G4" s="45" t="s">
        <v>76</v>
      </c>
      <c r="H4" s="45" t="s">
        <v>77</v>
      </c>
      <c r="I4" s="45" t="s">
        <v>78</v>
      </c>
    </row>
    <row r="5" spans="1:9" ht="184.5" customHeight="1">
      <c r="A5" s="37">
        <f>'3. ユーステスト及び経営管理態勢基準'!A12+1</f>
        <v>26</v>
      </c>
      <c r="B5" s="83" t="s">
        <v>387</v>
      </c>
      <c r="C5" s="83" t="s">
        <v>47</v>
      </c>
      <c r="D5" s="36" t="s">
        <v>164</v>
      </c>
      <c r="E5" s="103"/>
      <c r="F5" s="99"/>
      <c r="G5" s="99"/>
      <c r="H5" s="99"/>
      <c r="I5" s="99"/>
    </row>
    <row r="6" spans="1:9" ht="57" customHeight="1">
      <c r="A6" s="37" t="str">
        <f>A5&amp;"a"</f>
        <v>26a</v>
      </c>
      <c r="B6" s="83" t="s">
        <v>388</v>
      </c>
      <c r="C6" s="83" t="s">
        <v>47</v>
      </c>
      <c r="D6" s="36" t="s">
        <v>165</v>
      </c>
      <c r="E6" s="103"/>
      <c r="F6" s="99"/>
      <c r="G6" s="99"/>
      <c r="H6" s="99"/>
      <c r="I6" s="99"/>
    </row>
    <row r="7" spans="1:9" ht="184.8">
      <c r="A7" s="37" t="str">
        <f>A5&amp;"b"</f>
        <v>26b</v>
      </c>
      <c r="B7" s="83" t="s">
        <v>389</v>
      </c>
      <c r="C7" s="83" t="s">
        <v>166</v>
      </c>
      <c r="D7" s="84" t="s">
        <v>167</v>
      </c>
      <c r="E7" s="103"/>
      <c r="F7" s="99"/>
      <c r="G7" s="99"/>
      <c r="H7" s="99"/>
      <c r="I7" s="99"/>
    </row>
    <row r="8" spans="1:9" ht="51" customHeight="1">
      <c r="A8" s="37" t="str">
        <f>A5&amp;"c"</f>
        <v>26c</v>
      </c>
      <c r="B8" s="83" t="s">
        <v>390</v>
      </c>
      <c r="C8" s="83" t="s">
        <v>47</v>
      </c>
      <c r="D8" s="36" t="s">
        <v>168</v>
      </c>
      <c r="E8" s="103"/>
      <c r="F8" s="99"/>
      <c r="G8" s="99"/>
      <c r="H8" s="99"/>
      <c r="I8" s="99"/>
    </row>
    <row r="9" spans="1:9" ht="51" customHeight="1">
      <c r="A9" s="37" t="str">
        <f>A5&amp;"d"</f>
        <v>26d</v>
      </c>
      <c r="B9" s="83" t="s">
        <v>391</v>
      </c>
      <c r="C9" s="83" t="s">
        <v>47</v>
      </c>
      <c r="D9" s="36" t="s">
        <v>169</v>
      </c>
      <c r="E9" s="103"/>
      <c r="F9" s="99"/>
      <c r="G9" s="99"/>
      <c r="H9" s="99"/>
      <c r="I9" s="99"/>
    </row>
    <row r="10" spans="1:9" ht="51" customHeight="1">
      <c r="A10" s="37" t="str">
        <f>A5&amp;"e"</f>
        <v>26e</v>
      </c>
      <c r="B10" s="83" t="s">
        <v>392</v>
      </c>
      <c r="C10" s="83" t="s">
        <v>47</v>
      </c>
      <c r="D10" s="36" t="s">
        <v>170</v>
      </c>
      <c r="E10" s="103"/>
      <c r="F10" s="99"/>
      <c r="G10" s="99"/>
      <c r="H10" s="99"/>
      <c r="I10" s="99"/>
    </row>
    <row r="11" spans="1:9" ht="51" customHeight="1">
      <c r="A11" s="35">
        <f>A5+1</f>
        <v>27</v>
      </c>
      <c r="B11" s="83" t="s">
        <v>393</v>
      </c>
      <c r="C11" s="83" t="s">
        <v>47</v>
      </c>
      <c r="D11" s="36" t="s">
        <v>457</v>
      </c>
      <c r="E11" s="103"/>
      <c r="F11" s="99"/>
      <c r="G11" s="99"/>
      <c r="H11" s="99"/>
      <c r="I11" s="99"/>
    </row>
    <row r="12" spans="1:9" ht="109.5" customHeight="1">
      <c r="A12" s="35">
        <f>A11+1</f>
        <v>28</v>
      </c>
      <c r="B12" s="83" t="s">
        <v>394</v>
      </c>
      <c r="C12" s="83" t="s">
        <v>47</v>
      </c>
      <c r="D12" s="36" t="s">
        <v>171</v>
      </c>
      <c r="E12" s="103"/>
      <c r="F12" s="99"/>
      <c r="G12" s="99"/>
      <c r="H12" s="99"/>
      <c r="I12" s="99"/>
    </row>
    <row r="13" spans="1:9" ht="109.5" customHeight="1">
      <c r="A13" s="35">
        <f>A12+1</f>
        <v>29</v>
      </c>
      <c r="B13" s="83" t="s">
        <v>395</v>
      </c>
      <c r="C13" s="83" t="s">
        <v>47</v>
      </c>
      <c r="D13" s="36" t="s">
        <v>172</v>
      </c>
      <c r="E13" s="103"/>
      <c r="F13" s="99"/>
      <c r="G13" s="99"/>
      <c r="H13" s="99"/>
      <c r="I13" s="99"/>
    </row>
    <row r="14" spans="1:9" ht="109.5" customHeight="1">
      <c r="A14" s="35">
        <f>A13+1</f>
        <v>30</v>
      </c>
      <c r="B14" s="83" t="s">
        <v>396</v>
      </c>
      <c r="C14" s="83" t="s">
        <v>47</v>
      </c>
      <c r="D14" s="36" t="s">
        <v>173</v>
      </c>
      <c r="E14" s="103"/>
      <c r="F14" s="99"/>
      <c r="G14" s="99"/>
      <c r="H14" s="99"/>
      <c r="I14" s="99"/>
    </row>
    <row r="15" spans="1:9" ht="60" customHeight="1">
      <c r="A15" s="35" t="str">
        <f>A14&amp;"a"</f>
        <v>30a</v>
      </c>
      <c r="B15" s="83" t="s">
        <v>397</v>
      </c>
      <c r="C15" s="83" t="s">
        <v>47</v>
      </c>
      <c r="D15" s="36" t="s">
        <v>174</v>
      </c>
      <c r="E15" s="103"/>
      <c r="F15" s="99"/>
      <c r="G15" s="99"/>
      <c r="H15" s="99"/>
      <c r="I15" s="99"/>
    </row>
    <row r="16" spans="1:9" ht="60" customHeight="1">
      <c r="A16" s="35" t="str">
        <f>A14&amp;"b"</f>
        <v>30b</v>
      </c>
      <c r="B16" s="83" t="s">
        <v>398</v>
      </c>
      <c r="C16" s="83" t="s">
        <v>47</v>
      </c>
      <c r="D16" s="36" t="s">
        <v>175</v>
      </c>
      <c r="E16" s="103"/>
      <c r="F16" s="99"/>
      <c r="G16" s="99"/>
      <c r="H16" s="99"/>
      <c r="I16" s="99"/>
    </row>
    <row r="17" spans="1:9" ht="60" customHeight="1">
      <c r="A17" s="35" t="str">
        <f>A14&amp;"c"</f>
        <v>30c</v>
      </c>
      <c r="B17" s="83" t="s">
        <v>399</v>
      </c>
      <c r="C17" s="83" t="s">
        <v>47</v>
      </c>
      <c r="D17" s="36" t="s">
        <v>176</v>
      </c>
      <c r="E17" s="103"/>
      <c r="F17" s="99"/>
      <c r="G17" s="99"/>
      <c r="H17" s="99"/>
      <c r="I17" s="99"/>
    </row>
    <row r="18" spans="1:9" ht="60" customHeight="1">
      <c r="A18" s="35" t="str">
        <f>A14&amp;"d"</f>
        <v>30d</v>
      </c>
      <c r="B18" s="83" t="s">
        <v>400</v>
      </c>
      <c r="C18" s="83" t="s">
        <v>47</v>
      </c>
      <c r="D18" s="36" t="s">
        <v>458</v>
      </c>
      <c r="E18" s="103"/>
      <c r="F18" s="99"/>
      <c r="G18" s="99"/>
      <c r="H18" s="99"/>
      <c r="I18" s="99"/>
    </row>
    <row r="19" spans="1:9" ht="60" customHeight="1">
      <c r="A19" s="35" t="str">
        <f>A14&amp;"e"</f>
        <v>30e</v>
      </c>
      <c r="B19" s="83" t="s">
        <v>401</v>
      </c>
      <c r="C19" s="83" t="s">
        <v>47</v>
      </c>
      <c r="D19" s="36" t="s">
        <v>177</v>
      </c>
      <c r="E19" s="103"/>
      <c r="F19" s="99"/>
      <c r="G19" s="99"/>
      <c r="H19" s="99"/>
      <c r="I19" s="99"/>
    </row>
    <row r="20" spans="1:9" ht="79.2">
      <c r="A20" s="35" t="str">
        <f>A14&amp;"f"</f>
        <v>30f</v>
      </c>
      <c r="B20" s="83" t="s">
        <v>402</v>
      </c>
      <c r="C20" s="83" t="s">
        <v>47</v>
      </c>
      <c r="D20" s="36" t="s">
        <v>178</v>
      </c>
      <c r="E20" s="103"/>
      <c r="F20" s="99"/>
      <c r="G20" s="99"/>
      <c r="H20" s="99"/>
      <c r="I20" s="99"/>
    </row>
    <row r="21" spans="1:9" ht="60" customHeight="1">
      <c r="A21" s="35" t="str">
        <f>A14&amp;"g"</f>
        <v>30g</v>
      </c>
      <c r="B21" s="83" t="s">
        <v>403</v>
      </c>
      <c r="C21" s="83" t="s">
        <v>47</v>
      </c>
      <c r="D21" s="36" t="s">
        <v>179</v>
      </c>
      <c r="E21" s="103"/>
      <c r="F21" s="99"/>
      <c r="G21" s="99"/>
      <c r="H21" s="99"/>
      <c r="I21" s="99"/>
    </row>
    <row r="22" spans="1:9" ht="60" customHeight="1">
      <c r="A22" s="35" t="str">
        <f>A14&amp;"h"</f>
        <v>30h</v>
      </c>
      <c r="B22" s="83" t="s">
        <v>404</v>
      </c>
      <c r="C22" s="83" t="s">
        <v>47</v>
      </c>
      <c r="D22" s="36" t="s">
        <v>180</v>
      </c>
      <c r="E22" s="103"/>
      <c r="F22" s="99"/>
      <c r="G22" s="99"/>
      <c r="H22" s="99"/>
      <c r="I22" s="99"/>
    </row>
    <row r="23" spans="1:9" ht="60" customHeight="1">
      <c r="A23" s="35" t="str">
        <f>A14&amp;"i"</f>
        <v>30i</v>
      </c>
      <c r="B23" s="83" t="s">
        <v>405</v>
      </c>
      <c r="C23" s="83" t="s">
        <v>47</v>
      </c>
      <c r="D23" s="36" t="s">
        <v>181</v>
      </c>
      <c r="E23" s="103"/>
      <c r="F23" s="99"/>
      <c r="G23" s="99"/>
      <c r="H23" s="99"/>
      <c r="I23" s="99"/>
    </row>
    <row r="24" spans="1:9" ht="60" customHeight="1">
      <c r="A24" s="35" t="str">
        <f>A14&amp;"j"</f>
        <v>30j</v>
      </c>
      <c r="B24" s="83" t="s">
        <v>406</v>
      </c>
      <c r="C24" s="83" t="s">
        <v>47</v>
      </c>
      <c r="D24" s="36" t="s">
        <v>182</v>
      </c>
      <c r="E24" s="103"/>
      <c r="F24" s="99"/>
      <c r="G24" s="99"/>
      <c r="H24" s="99"/>
      <c r="I24" s="99"/>
    </row>
    <row r="25" spans="1:9" ht="159.9" customHeight="1">
      <c r="A25" s="35">
        <f>A14+1</f>
        <v>31</v>
      </c>
      <c r="B25" s="83" t="s">
        <v>407</v>
      </c>
      <c r="C25" s="83" t="s">
        <v>47</v>
      </c>
      <c r="D25" s="36" t="s">
        <v>456</v>
      </c>
      <c r="E25" s="103"/>
      <c r="F25" s="99"/>
      <c r="G25" s="99"/>
      <c r="H25" s="99"/>
      <c r="I25" s="99"/>
    </row>
  </sheetData>
  <phoneticPr fontId="17"/>
  <pageMargins left="0.70866141732283472" right="0.70866141732283472" top="0.74803149606299213" bottom="0.74803149606299213" header="0.31496062992125984" footer="0.31496062992125984"/>
  <pageSetup paperSize="9" scale="55"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E033B50D-20BD-434F-AD71-A0333F677FE5}">
            <xm:f>$E5=テーブル!$E$4</xm:f>
            <x14:dxf>
              <fill>
                <patternFill>
                  <bgColor theme="1" tint="0.499984740745262"/>
                </patternFill>
              </fill>
            </x14:dxf>
          </x14:cfRule>
          <xm:sqref>H5:I25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FD6202C8-B811-451C-9AB2-1D33F8264401}">
          <x14:formula1>
            <xm:f>テーブル!$E$4:$E$6</xm:f>
          </x14:formula1>
          <xm:sqref>E5:E25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I9"/>
  <sheetViews>
    <sheetView showGridLines="0" zoomScaleNormal="100" zoomScaleSheetLayoutView="100" workbookViewId="0"/>
  </sheetViews>
  <sheetFormatPr defaultColWidth="10.109375" defaultRowHeight="13.2"/>
  <cols>
    <col min="1" max="1" width="6.109375" style="29" customWidth="1"/>
    <col min="2" max="3" width="8" style="29" customWidth="1"/>
    <col min="4" max="4" width="55.88671875" style="29" customWidth="1"/>
    <col min="5" max="5" width="16" style="28" customWidth="1"/>
    <col min="6" max="6" width="68.109375" style="28" customWidth="1"/>
    <col min="7" max="7" width="21.88671875" style="29" customWidth="1"/>
    <col min="8" max="8" width="37.44140625" style="29" customWidth="1"/>
    <col min="9" max="9" width="19.5546875" style="29" customWidth="1"/>
    <col min="10" max="16384" width="10.109375" style="29"/>
  </cols>
  <sheetData>
    <row r="1" spans="1:9">
      <c r="A1" s="27" t="s">
        <v>183</v>
      </c>
      <c r="B1" s="27"/>
      <c r="C1" s="27"/>
      <c r="D1" s="28"/>
      <c r="E1" s="29"/>
      <c r="F1" s="29"/>
    </row>
    <row r="2" spans="1:9">
      <c r="A2" s="30" t="str">
        <f>会社情報!$A$1</f>
        <v>&lt;会社名&gt;</v>
      </c>
      <c r="B2" s="30"/>
      <c r="C2" s="30"/>
      <c r="D2" s="31"/>
    </row>
    <row r="3" spans="1:9">
      <c r="A3" s="32"/>
      <c r="B3" s="32"/>
      <c r="C3" s="32"/>
      <c r="D3" s="33"/>
      <c r="E3" s="29"/>
      <c r="F3" s="29"/>
    </row>
    <row r="4" spans="1:9" ht="52.8">
      <c r="A4" s="34" t="s">
        <v>58</v>
      </c>
      <c r="B4" s="45" t="s">
        <v>71</v>
      </c>
      <c r="C4" s="45" t="s">
        <v>72</v>
      </c>
      <c r="D4" s="34" t="s">
        <v>73</v>
      </c>
      <c r="E4" s="45" t="s">
        <v>74</v>
      </c>
      <c r="F4" s="45" t="s">
        <v>75</v>
      </c>
      <c r="G4" s="45" t="s">
        <v>76</v>
      </c>
      <c r="H4" s="45" t="s">
        <v>77</v>
      </c>
      <c r="I4" s="45" t="s">
        <v>78</v>
      </c>
    </row>
    <row r="5" spans="1:9" ht="159.9" customHeight="1">
      <c r="A5" s="35">
        <f>'4. 検証基準'!A25+1</f>
        <v>32</v>
      </c>
      <c r="B5" s="83" t="s">
        <v>408</v>
      </c>
      <c r="C5" s="83" t="s">
        <v>47</v>
      </c>
      <c r="D5" s="36" t="s">
        <v>184</v>
      </c>
      <c r="E5" s="103"/>
      <c r="F5" s="99"/>
      <c r="G5" s="99"/>
      <c r="H5" s="99"/>
      <c r="I5" s="99"/>
    </row>
    <row r="6" spans="1:9" ht="159.9" customHeight="1">
      <c r="A6" s="35">
        <f>A5+1</f>
        <v>33</v>
      </c>
      <c r="B6" s="83" t="s">
        <v>409</v>
      </c>
      <c r="C6" s="83" t="s">
        <v>185</v>
      </c>
      <c r="D6" s="84" t="s">
        <v>186</v>
      </c>
      <c r="E6" s="103"/>
      <c r="F6" s="99"/>
      <c r="G6" s="99"/>
      <c r="H6" s="99"/>
      <c r="I6" s="99"/>
    </row>
    <row r="7" spans="1:9" ht="159.9" customHeight="1">
      <c r="A7" s="35">
        <f>A6+1</f>
        <v>34</v>
      </c>
      <c r="B7" s="83" t="s">
        <v>410</v>
      </c>
      <c r="C7" s="83" t="s">
        <v>185</v>
      </c>
      <c r="D7" s="84" t="s">
        <v>187</v>
      </c>
      <c r="E7" s="103"/>
      <c r="F7" s="99"/>
      <c r="G7" s="99"/>
      <c r="H7" s="99"/>
      <c r="I7" s="99"/>
    </row>
    <row r="8" spans="1:9" ht="159.9" customHeight="1">
      <c r="A8" s="35">
        <f>A7+1</f>
        <v>35</v>
      </c>
      <c r="B8" s="83" t="s">
        <v>411</v>
      </c>
      <c r="C8" s="83" t="s">
        <v>47</v>
      </c>
      <c r="D8" s="36" t="s">
        <v>459</v>
      </c>
      <c r="E8" s="103"/>
      <c r="F8" s="99"/>
      <c r="G8" s="99"/>
      <c r="H8" s="99"/>
      <c r="I8" s="99"/>
    </row>
    <row r="9" spans="1:9" ht="233.25" customHeight="1">
      <c r="A9" s="35">
        <f>A8+1</f>
        <v>36</v>
      </c>
      <c r="B9" s="83" t="s">
        <v>412</v>
      </c>
      <c r="C9" s="83" t="s">
        <v>185</v>
      </c>
      <c r="D9" s="84" t="s">
        <v>188</v>
      </c>
      <c r="E9" s="103"/>
      <c r="F9" s="99"/>
      <c r="G9" s="99"/>
      <c r="H9" s="99"/>
      <c r="I9" s="99"/>
    </row>
  </sheetData>
  <phoneticPr fontId="17"/>
  <pageMargins left="0.70866141732283472" right="0.70866141732283472" top="0.74803149606299213" bottom="0.74803149606299213" header="0.31496062992125984" footer="0.31496062992125984"/>
  <pageSetup paperSize="9" scale="55"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C9ED032F-AF96-4F4B-A5D5-17FDE9789C61}">
            <xm:f>$E5=テーブル!$E$4</xm:f>
            <x14:dxf>
              <fill>
                <patternFill>
                  <bgColor theme="1" tint="0.499984740745262"/>
                </patternFill>
              </fill>
            </x14:dxf>
          </x14:cfRule>
          <xm:sqref>H5:I9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453D6BFA-3450-498A-9615-B2D07C351743}">
          <x14:formula1>
            <xm:f>テーブル!$E$4:$E$6</xm:f>
          </x14:formula1>
          <xm:sqref>E5:E9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8A8DC38D26E95468D9156A3161D714C" ma:contentTypeVersion="13" ma:contentTypeDescription="新しいドキュメントを作成します。" ma:contentTypeScope="" ma:versionID="e68a55faecc427bcee456a9490d44ee3">
  <xsd:schema xmlns:xsd="http://www.w3.org/2001/XMLSchema" xmlns:xs="http://www.w3.org/2001/XMLSchema" xmlns:p="http://schemas.microsoft.com/office/2006/metadata/properties" xmlns:ns2="fe58c225-d775-4111-b3ab-5ebb75a74647" xmlns:ns3="a56e2e7b-92b2-4ff3-866e-857e4112d56b" targetNamespace="http://schemas.microsoft.com/office/2006/metadata/properties" ma:root="true" ma:fieldsID="b91ca911b33cba1b20bd147d27fc3170" ns2:_="" ns3:_="">
    <xsd:import namespace="fe58c225-d775-4111-b3ab-5ebb75a74647"/>
    <xsd:import namespace="a56e2e7b-92b2-4ff3-866e-857e4112d56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3:TaxCatchAll"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58c225-d775-4111-b3ab-5ebb75a746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6e2e7b-92b2-4ff3-866e-857e4112d56b"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428bbc03-6a65-4bc4-848f-90e5271c4c76}" ma:internalName="TaxCatchAll" ma:showField="CatchAllData" ma:web="a56e2e7b-92b2-4ff3-866e-857e4112d5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56e2e7b-92b2-4ff3-866e-857e4112d56b" xsi:nil="true"/>
    <lcf76f155ced4ddcb4097134ff3c332f xmlns="fe58c225-d775-4111-b3ab-5ebb75a7464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CA34959-6064-406D-A10F-AA8C89EEA036}">
  <ds:schemaRefs>
    <ds:schemaRef ds:uri="http://schemas.microsoft.com/sharepoint/v3/contenttype/forms"/>
  </ds:schemaRefs>
</ds:datastoreItem>
</file>

<file path=customXml/itemProps2.xml><?xml version="1.0" encoding="utf-8"?>
<ds:datastoreItem xmlns:ds="http://schemas.openxmlformats.org/officeDocument/2006/customXml" ds:itemID="{9ED7B3C1-12CD-470B-BC28-391081178BA0}"/>
</file>

<file path=customXml/itemProps3.xml><?xml version="1.0" encoding="utf-8"?>
<ds:datastoreItem xmlns:ds="http://schemas.openxmlformats.org/officeDocument/2006/customXml" ds:itemID="{7541C580-EC7C-43A8-AA68-431DBE0AEF7D}">
  <ds:schemaRefs>
    <ds:schemaRef ds:uri="d18afdb7-36ae-4c34-b9d6-2a0aa5ff2833"/>
    <ds:schemaRef ds:uri="http://schemas.microsoft.com/office/2006/documentManagement/types"/>
    <ds:schemaRef ds:uri="http://purl.org/dc/elements/1.1/"/>
    <ds:schemaRef ds:uri="http://schemas.microsoft.com/office/infopath/2007/PartnerControls"/>
    <ds:schemaRef ds:uri="http://purl.org/dc/terms/"/>
    <ds:schemaRef ds:uri="http://schemas.openxmlformats.org/package/2006/metadata/core-properties"/>
    <ds:schemaRef ds:uri="http://www.w3.org/XML/1998/namespace"/>
    <ds:schemaRef ds:uri="http://purl.org/dc/dcmitype/"/>
    <ds:schemaRef ds:uri="f3b25a9b-c622-44c9-ae1e-b4716164e9b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24</vt:i4>
      </vt:variant>
    </vt:vector>
  </HeadingPairs>
  <TitlesOfParts>
    <vt:vector size="38" baseType="lpstr">
      <vt:lpstr>はじめに</vt:lpstr>
      <vt:lpstr>会社情報</vt:lpstr>
      <vt:lpstr>提出資料一覧</vt:lpstr>
      <vt:lpstr>実施計画</vt:lpstr>
      <vt:lpstr>1. 統計的品質基準</vt:lpstr>
      <vt:lpstr>2. 較正基準</vt:lpstr>
      <vt:lpstr>3. ユーステスト及び経営管理態勢基準</vt:lpstr>
      <vt:lpstr>4. 検証基準</vt:lpstr>
      <vt:lpstr>5. 文書化基準</vt:lpstr>
      <vt:lpstr>インベントリ</vt:lpstr>
      <vt:lpstr>モデル概要</vt:lpstr>
      <vt:lpstr>モデル概要2</vt:lpstr>
      <vt:lpstr>特記事項</vt:lpstr>
      <vt:lpstr>テーブル</vt:lpstr>
      <vt:lpstr>'1. 統計的品質基準'!Print_Area</vt:lpstr>
      <vt:lpstr>'2. 較正基準'!Print_Area</vt:lpstr>
      <vt:lpstr>'3. ユーステスト及び経営管理態勢基準'!Print_Area</vt:lpstr>
      <vt:lpstr>'4. 検証基準'!Print_Area</vt:lpstr>
      <vt:lpstr>'5. 文書化基準'!Print_Area</vt:lpstr>
      <vt:lpstr>インベントリ!Print_Area</vt:lpstr>
      <vt:lpstr>はじめに!Print_Area</vt:lpstr>
      <vt:lpstr>モデル概要!Print_Area</vt:lpstr>
      <vt:lpstr>モデル概要2!Print_Area</vt:lpstr>
      <vt:lpstr>会社情報!Print_Area</vt:lpstr>
      <vt:lpstr>実施計画!Print_Area</vt:lpstr>
      <vt:lpstr>提出資料一覧!Print_Area</vt:lpstr>
      <vt:lpstr>特記事項!Print_Area</vt:lpstr>
      <vt:lpstr>'1. 統計的品質基準'!Print_Titles</vt:lpstr>
      <vt:lpstr>'2. 較正基準'!Print_Titles</vt:lpstr>
      <vt:lpstr>'3. ユーステスト及び経営管理態勢基準'!Print_Titles</vt:lpstr>
      <vt:lpstr>'4. 検証基準'!Print_Titles</vt:lpstr>
      <vt:lpstr>'5. 文書化基準'!Print_Titles</vt:lpstr>
      <vt:lpstr>モデル概要!Print_Titles</vt:lpstr>
      <vt:lpstr>モデル概要2!Print_Titles</vt:lpstr>
      <vt:lpstr>実施計画!Print_Titles</vt:lpstr>
      <vt:lpstr>提出資料一覧!Print_Titles</vt:lpstr>
      <vt:lpstr>特記事項!Print_Titles</vt:lpstr>
      <vt:lpstr>Version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2018-06-29T09:40:21Z</dcterms:created>
  <dcterms:modified xsi:type="dcterms:W3CDTF">2025-07-16T05:48:08Z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0x01010068A8DC38D26E95468D9156A3161D714C</vt:lpwstr>
  </property>
  <property fmtid="{D5CDD505-2E9C-101B-9397-08002B2CF9AE}" pid="3" name="MediaServiceImageTags">
    <vt:lpwstr/>
  </property>
</Properties>
</file>