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0520" windowHeight="3990" tabRatio="666"/>
  </bookViews>
  <sheets>
    <sheet name="金利①" sheetId="7" r:id="rId1"/>
    <sheet name="金利②" sheetId="9" r:id="rId2"/>
    <sheet name="金利③" sheetId="2" r:id="rId3"/>
    <sheet name="金利④" sheetId="10" r:id="rId4"/>
    <sheet name="金利⑤" sheetId="3" r:id="rId5"/>
    <sheet name="金利⑥" sheetId="8" r:id="rId6"/>
    <sheet name="金利⑦" sheetId="4" r:id="rId7"/>
    <sheet name="金利⑧" sheetId="11" r:id="rId8"/>
  </sheets>
  <definedNames>
    <definedName name="_xlnm.Print_Area" localSheetId="0">金利①!$A$1:$J$27</definedName>
    <definedName name="_xlnm.Print_Area" localSheetId="1">金利②!$A$1:$J$29</definedName>
    <definedName name="_xlnm.Print_Area" localSheetId="2">金利③!$A$1:$M$27</definedName>
    <definedName name="_xlnm.Print_Area" localSheetId="3">金利④!$A$1:$M$27</definedName>
    <definedName name="_xlnm.Print_Area" localSheetId="4">金利⑤!$A$1:$K$31</definedName>
    <definedName name="_xlnm.Print_Area" localSheetId="5">金利⑥!$A$1:$H$29</definedName>
    <definedName name="_xlnm.Print_Area" localSheetId="6">金利⑦!$A$1:$I$29</definedName>
    <definedName name="_xlnm.Print_Area" localSheetId="7">金利⑧!$A$1:$I$29</definedName>
  </definedNames>
  <calcPr calcId="152511"/>
</workbook>
</file>

<file path=xl/calcChain.xml><?xml version="1.0" encoding="utf-8"?>
<calcChain xmlns="http://schemas.openxmlformats.org/spreadsheetml/2006/main">
  <c r="F18" i="11" l="1"/>
  <c r="E18" i="11"/>
  <c r="F17" i="11"/>
  <c r="E17" i="11"/>
  <c r="G6" i="11"/>
  <c r="G18" i="11" s="1"/>
  <c r="F6" i="11"/>
  <c r="E6" i="11"/>
  <c r="G5" i="11"/>
  <c r="G17" i="11" s="1"/>
  <c r="F5" i="11"/>
  <c r="E5" i="11"/>
  <c r="D6" i="11"/>
  <c r="D18" i="11" s="1"/>
  <c r="D5" i="11"/>
  <c r="D17" i="11" s="1"/>
  <c r="F18" i="4"/>
  <c r="E18" i="4"/>
  <c r="F17" i="4"/>
  <c r="E17" i="4"/>
  <c r="G6" i="4"/>
  <c r="G18" i="4" s="1"/>
  <c r="F6" i="4"/>
  <c r="E6" i="4"/>
  <c r="G5" i="4"/>
  <c r="G17" i="4" s="1"/>
  <c r="F5" i="4"/>
  <c r="E5" i="4"/>
  <c r="D6" i="4"/>
  <c r="D18" i="4" s="1"/>
  <c r="D5" i="4"/>
  <c r="D17" i="4" s="1"/>
  <c r="F6" i="8"/>
  <c r="F18" i="8" s="1"/>
  <c r="E6" i="8"/>
  <c r="E18" i="8" s="1"/>
  <c r="F5" i="8"/>
  <c r="F17" i="8" s="1"/>
  <c r="E5" i="8"/>
  <c r="E17" i="8" s="1"/>
  <c r="D6" i="8"/>
  <c r="D18" i="8" s="1"/>
  <c r="D5" i="8"/>
  <c r="D17" i="8" s="1"/>
  <c r="H18" i="3"/>
  <c r="G18" i="3"/>
  <c r="I17" i="3"/>
  <c r="F17" i="3"/>
  <c r="E17" i="3"/>
  <c r="I6" i="3"/>
  <c r="I18" i="3" s="1"/>
  <c r="H6" i="3"/>
  <c r="G6" i="3"/>
  <c r="F6" i="3"/>
  <c r="F18" i="3" s="1"/>
  <c r="E6" i="3"/>
  <c r="E18" i="3" s="1"/>
  <c r="I5" i="3"/>
  <c r="H5" i="3"/>
  <c r="H17" i="3" s="1"/>
  <c r="G5" i="3"/>
  <c r="G17" i="3" s="1"/>
  <c r="F5" i="3"/>
  <c r="E5" i="3"/>
  <c r="D6" i="3"/>
  <c r="D18" i="3" s="1"/>
  <c r="D5" i="3"/>
  <c r="D17" i="3" s="1"/>
  <c r="K18" i="10"/>
  <c r="I18" i="10"/>
  <c r="E18" i="10"/>
  <c r="K17" i="10"/>
  <c r="J6" i="10"/>
  <c r="J18" i="10" s="1"/>
  <c r="I6" i="10"/>
  <c r="H6" i="10"/>
  <c r="H18" i="10" s="1"/>
  <c r="G6" i="10"/>
  <c r="G18" i="10" s="1"/>
  <c r="F6" i="10"/>
  <c r="F18" i="10" s="1"/>
  <c r="E6" i="10"/>
  <c r="J5" i="10"/>
  <c r="J17" i="10" s="1"/>
  <c r="I5" i="10"/>
  <c r="I17" i="10" s="1"/>
  <c r="H5" i="10"/>
  <c r="H17" i="10" s="1"/>
  <c r="G5" i="10"/>
  <c r="G17" i="10" s="1"/>
  <c r="F5" i="10"/>
  <c r="F17" i="10" s="1"/>
  <c r="E5" i="10"/>
  <c r="E17" i="10" s="1"/>
  <c r="D6" i="10"/>
  <c r="D18" i="10" s="1"/>
  <c r="D5" i="10"/>
  <c r="D17" i="10" s="1"/>
  <c r="K18" i="2"/>
  <c r="H18" i="2"/>
  <c r="G18" i="2"/>
  <c r="K17" i="2"/>
  <c r="H17" i="2"/>
  <c r="G17" i="2"/>
  <c r="D18" i="2"/>
  <c r="D17" i="2"/>
  <c r="K6" i="2"/>
  <c r="J6" i="2"/>
  <c r="J18" i="2" s="1"/>
  <c r="I6" i="2"/>
  <c r="I18" i="2" s="1"/>
  <c r="H6" i="2"/>
  <c r="G6" i="2"/>
  <c r="F6" i="2"/>
  <c r="F18" i="2" s="1"/>
  <c r="E6" i="2"/>
  <c r="E18" i="2" s="1"/>
  <c r="K5" i="2"/>
  <c r="J5" i="2"/>
  <c r="J17" i="2" s="1"/>
  <c r="I5" i="2"/>
  <c r="I17" i="2" s="1"/>
  <c r="H5" i="2"/>
  <c r="G5" i="2"/>
  <c r="F5" i="2"/>
  <c r="F17" i="2" s="1"/>
  <c r="E5" i="2"/>
  <c r="E17" i="2" s="1"/>
  <c r="D6" i="2"/>
  <c r="D5" i="2"/>
  <c r="H6" i="9"/>
  <c r="H18" i="9" s="1"/>
  <c r="G6" i="9"/>
  <c r="G18" i="9" s="1"/>
  <c r="F6" i="9"/>
  <c r="F18" i="9" s="1"/>
  <c r="E6" i="9"/>
  <c r="E18" i="9" s="1"/>
  <c r="H5" i="9"/>
  <c r="H17" i="9" s="1"/>
  <c r="G5" i="9"/>
  <c r="G17" i="9" s="1"/>
  <c r="F5" i="9"/>
  <c r="F17" i="9" s="1"/>
  <c r="E5" i="9"/>
  <c r="E17" i="9" s="1"/>
  <c r="D6" i="9"/>
  <c r="D18" i="9" s="1"/>
  <c r="D5" i="9"/>
  <c r="D17" i="9" s="1"/>
  <c r="E17" i="7"/>
  <c r="H6" i="7"/>
  <c r="H18" i="7" s="1"/>
  <c r="G6" i="7"/>
  <c r="G18" i="7" s="1"/>
  <c r="F6" i="7"/>
  <c r="F18" i="7" s="1"/>
  <c r="E6" i="7"/>
  <c r="E18" i="7" s="1"/>
  <c r="D6" i="7"/>
  <c r="D18" i="7" s="1"/>
  <c r="H5" i="7"/>
  <c r="H17" i="7" s="1"/>
  <c r="G5" i="7"/>
  <c r="G17" i="7" s="1"/>
  <c r="F5" i="7"/>
  <c r="F17" i="7" s="1"/>
  <c r="E5" i="7"/>
  <c r="D5" i="7"/>
  <c r="D17" i="7" s="1"/>
  <c r="I8" i="9" l="1"/>
  <c r="I16" i="7" l="1"/>
  <c r="I15" i="7"/>
  <c r="H9" i="4" l="1"/>
  <c r="H16" i="4"/>
  <c r="H15" i="4"/>
  <c r="H14" i="4"/>
  <c r="H13" i="4"/>
  <c r="H12" i="4"/>
  <c r="H11" i="4"/>
  <c r="H10" i="4"/>
  <c r="H8" i="4"/>
  <c r="H7" i="4"/>
  <c r="G14" i="8"/>
  <c r="G13" i="8"/>
  <c r="G12" i="8"/>
  <c r="G11" i="8"/>
  <c r="G10" i="8"/>
  <c r="G9" i="8"/>
  <c r="G8" i="8"/>
  <c r="G7" i="8"/>
  <c r="J16" i="3"/>
  <c r="J15" i="3"/>
  <c r="J14" i="3"/>
  <c r="J13" i="3"/>
  <c r="J12" i="3"/>
  <c r="J11" i="3"/>
  <c r="J10" i="3"/>
  <c r="J9" i="3"/>
  <c r="J8" i="3"/>
  <c r="J6" i="3" s="1"/>
  <c r="J18" i="3" s="1"/>
  <c r="J7" i="3"/>
  <c r="J5" i="3" s="1"/>
  <c r="J17" i="3" s="1"/>
  <c r="L14" i="10"/>
  <c r="L13" i="10"/>
  <c r="L12" i="10"/>
  <c r="L11" i="10"/>
  <c r="L10" i="10"/>
  <c r="L9" i="10"/>
  <c r="L8" i="10"/>
  <c r="L6" i="10" s="1"/>
  <c r="L18" i="10" s="1"/>
  <c r="L7" i="10"/>
  <c r="L5" i="10" s="1"/>
  <c r="L17" i="10" s="1"/>
  <c r="L16" i="2"/>
  <c r="L15" i="2"/>
  <c r="L14" i="2"/>
  <c r="L13" i="2"/>
  <c r="L12" i="2"/>
  <c r="L11" i="2"/>
  <c r="L10" i="2"/>
  <c r="L9" i="2"/>
  <c r="L8" i="2"/>
  <c r="L7" i="2"/>
  <c r="L5" i="2" l="1"/>
  <c r="L17" i="2" s="1"/>
  <c r="G5" i="8"/>
  <c r="G17" i="8" s="1"/>
  <c r="H5" i="4"/>
  <c r="H17" i="4" s="1"/>
  <c r="L6" i="2"/>
  <c r="L18" i="2" s="1"/>
  <c r="G6" i="8"/>
  <c r="G18" i="8" s="1"/>
  <c r="H6" i="4"/>
  <c r="H18" i="4" s="1"/>
  <c r="I7" i="9"/>
  <c r="H14" i="11" l="1"/>
  <c r="H13" i="11"/>
  <c r="H12" i="11"/>
  <c r="H11" i="11"/>
  <c r="H10" i="11"/>
  <c r="H9" i="11"/>
  <c r="H8" i="11"/>
  <c r="H6" i="11" s="1"/>
  <c r="H18" i="11" s="1"/>
  <c r="H7" i="11"/>
  <c r="H5" i="11" l="1"/>
  <c r="H17" i="11" s="1"/>
  <c r="I14" i="7"/>
  <c r="I13" i="7"/>
  <c r="I12" i="7"/>
  <c r="I11" i="7"/>
  <c r="I10" i="7"/>
  <c r="I9" i="7"/>
  <c r="I8" i="7"/>
  <c r="I6" i="7" s="1"/>
  <c r="I18" i="7" s="1"/>
  <c r="I7" i="7"/>
  <c r="I5" i="7" l="1"/>
  <c r="I17" i="7" s="1"/>
  <c r="I14" i="9"/>
  <c r="I12" i="9"/>
  <c r="I10" i="9"/>
  <c r="I6" i="9" s="1"/>
  <c r="I18" i="9" s="1"/>
  <c r="I13" i="9"/>
  <c r="I11" i="9"/>
  <c r="I9" i="9"/>
  <c r="I5" i="9" s="1"/>
  <c r="I17" i="9" s="1"/>
</calcChain>
</file>

<file path=xl/sharedStrings.xml><?xml version="1.0" encoding="utf-8"?>
<sst xmlns="http://schemas.openxmlformats.org/spreadsheetml/2006/main" count="328" uniqueCount="72">
  <si>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</si>
  <si>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</si>
  <si>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</si>
  <si>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円建</t>
    <rPh sb="0" eb="2">
      <t>エンダテ</t>
    </rPh>
    <phoneticPr fontId="1"/>
  </si>
  <si>
    <t>ドル建</t>
    <rPh sb="2" eb="3">
      <t>ダ</t>
    </rPh>
    <phoneticPr fontId="1"/>
  </si>
  <si>
    <t>ユーロ建</t>
    <rPh sb="3" eb="4">
      <t>ダ</t>
    </rPh>
    <phoneticPr fontId="1"/>
  </si>
  <si>
    <t>ポンド建</t>
    <rPh sb="3" eb="4">
      <t>ダ</t>
    </rPh>
    <phoneticPr fontId="1"/>
  </si>
  <si>
    <t>その他通貨建</t>
    <rPh sb="2" eb="3">
      <t>タ</t>
    </rPh>
    <rPh sb="3" eb="5">
      <t>ツウカ</t>
    </rPh>
    <rPh sb="5" eb="6">
      <t>ダ</t>
    </rPh>
    <phoneticPr fontId="1"/>
  </si>
  <si>
    <t>（注４）</t>
    <rPh sb="1" eb="2">
      <t>チュウ</t>
    </rPh>
    <phoneticPr fontId="1"/>
  </si>
  <si>
    <t>（注５）</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</si>
  <si>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</si>
  <si>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</si>
  <si>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</si>
  <si>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</si>
  <si>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</si>
  <si>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</si>
  <si>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</si>
  <si>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</si>
  <si>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</si>
  <si>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</si>
  <si>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</si>
  <si>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</si>
  <si>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固定－変動</t>
    <rPh sb="0" eb="2">
      <t>コテイ</t>
    </rPh>
    <rPh sb="3" eb="5">
      <t>ヘンドウ</t>
    </rPh>
    <phoneticPr fontId="1"/>
  </si>
  <si>
    <t>変動－変動</t>
    <rPh sb="0" eb="2">
      <t>ヘンドウ</t>
    </rPh>
    <rPh sb="3" eb="5">
      <t>ヘンドウ</t>
    </rPh>
    <phoneticPr fontId="1"/>
  </si>
  <si>
    <t>FRA</t>
    <phoneticPr fontId="1"/>
  </si>
  <si>
    <t>OIS</t>
    <phoneticPr fontId="1"/>
  </si>
  <si>
    <t>スワップション</t>
    <phoneticPr fontId="1"/>
  </si>
  <si>
    <t>その他</t>
    <rPh sb="2" eb="3">
      <t>タ</t>
    </rPh>
    <phoneticPr fontId="1"/>
  </si>
  <si>
    <t>固定-固定</t>
    <rPh sb="0" eb="2">
      <t>コテイ</t>
    </rPh>
    <rPh sb="3" eb="5">
      <t>コテイ</t>
    </rPh>
    <phoneticPr fontId="1"/>
  </si>
  <si>
    <t>変動-変動</t>
    <rPh sb="0" eb="2">
      <t>ヘンドウ</t>
    </rPh>
    <rPh sb="3" eb="5">
      <t>ヘンドウ</t>
    </rPh>
    <phoneticPr fontId="1"/>
  </si>
  <si>
    <t>固定-変動</t>
    <rPh sb="0" eb="2">
      <t>コテイ</t>
    </rPh>
    <rPh sb="3" eb="5">
      <t>ヘンドウ</t>
    </rPh>
    <phoneticPr fontId="1"/>
  </si>
  <si>
    <t>外国銀行支店その他銀行</t>
    <rPh sb="0" eb="2">
      <t>ガイコク</t>
    </rPh>
    <rPh sb="2" eb="4">
      <t>ギンコウ</t>
    </rPh>
    <rPh sb="4" eb="6">
      <t>シテン</t>
    </rPh>
    <rPh sb="8" eb="9">
      <t>タ</t>
    </rPh>
    <rPh sb="9" eb="11">
      <t>ギンコウ</t>
    </rPh>
    <phoneticPr fontId="1"/>
  </si>
  <si>
    <t>LIBOR</t>
    <phoneticPr fontId="1"/>
  </si>
  <si>
    <t>TIBOR</t>
    <phoneticPr fontId="1"/>
  </si>
  <si>
    <t>EURIBOR</t>
    <phoneticPr fontId="1"/>
  </si>
  <si>
    <t>（単位：兆円、件）</t>
    <rPh sb="1" eb="3">
      <t>タンイ</t>
    </rPh>
    <rPh sb="4" eb="6">
      <t>チョウエン</t>
    </rPh>
    <rPh sb="7" eb="8">
      <t>ケン</t>
    </rPh>
    <phoneticPr fontId="1"/>
  </si>
  <si>
    <t>上記計</t>
    <rPh sb="0" eb="2">
      <t>ジョウキ</t>
    </rPh>
    <rPh sb="2" eb="3">
      <t>ケイ</t>
    </rPh>
    <phoneticPr fontId="1"/>
  </si>
  <si>
    <t>　１．通貨別残高（クロスカレンシー取引を除く）</t>
    <rPh sb="3" eb="5">
      <t>ツウカ</t>
    </rPh>
    <rPh sb="5" eb="6">
      <t>ベツ</t>
    </rPh>
    <rPh sb="6" eb="7">
      <t>ザン</t>
    </rPh>
    <rPh sb="7" eb="8">
      <t>ダカ</t>
    </rPh>
    <rPh sb="17" eb="19">
      <t>トリヒキ</t>
    </rPh>
    <rPh sb="20" eb="21">
      <t>ノゾ</t>
    </rPh>
    <phoneticPr fontId="1"/>
  </si>
  <si>
    <t>（２）　金利関連取引</t>
    <rPh sb="4" eb="6">
      <t>キンリ</t>
    </rPh>
    <rPh sb="6" eb="8">
      <t>カンレン</t>
    </rPh>
    <rPh sb="8" eb="10">
      <t>トリヒキ</t>
    </rPh>
    <phoneticPr fontId="1"/>
  </si>
  <si>
    <t>　２．通貨別残高（クロスカレンシー取引分）</t>
    <rPh sb="3" eb="5">
      <t>ツウカ</t>
    </rPh>
    <rPh sb="5" eb="6">
      <t>ベツ</t>
    </rPh>
    <rPh sb="6" eb="7">
      <t>ザン</t>
    </rPh>
    <rPh sb="7" eb="8">
      <t>ダカ</t>
    </rPh>
    <rPh sb="17" eb="19">
      <t>トリヒキ</t>
    </rPh>
    <rPh sb="19" eb="20">
      <t>ブン</t>
    </rPh>
    <phoneticPr fontId="1"/>
  </si>
  <si>
    <t>　３．残存期間別残高（クロスカレンシー取引を除く）</t>
    <rPh sb="3" eb="5">
      <t>ザンゾン</t>
    </rPh>
    <rPh sb="5" eb="7">
      <t>キカン</t>
    </rPh>
    <rPh sb="7" eb="8">
      <t>ベツ</t>
    </rPh>
    <rPh sb="8" eb="9">
      <t>ザン</t>
    </rPh>
    <rPh sb="9" eb="10">
      <t>ダカ</t>
    </rPh>
    <rPh sb="19" eb="21">
      <t>トリヒキ</t>
    </rPh>
    <rPh sb="22" eb="23">
      <t>ノゾ</t>
    </rPh>
    <phoneticPr fontId="1"/>
  </si>
  <si>
    <t>　４．残存期間別残高（クロスカレンシー取引分）</t>
    <rPh sb="3" eb="5">
      <t>ザンゾン</t>
    </rPh>
    <rPh sb="5" eb="7">
      <t>キカン</t>
    </rPh>
    <rPh sb="7" eb="8">
      <t>ベツ</t>
    </rPh>
    <rPh sb="8" eb="9">
      <t>ザン</t>
    </rPh>
    <rPh sb="9" eb="10">
      <t>ダカ</t>
    </rPh>
    <rPh sb="19" eb="21">
      <t>トリヒキ</t>
    </rPh>
    <rPh sb="21" eb="22">
      <t>ブン</t>
    </rPh>
    <phoneticPr fontId="1"/>
  </si>
  <si>
    <t>　５．商品別残高（クロスカレンシー取引を除く）</t>
    <rPh sb="3" eb="5">
      <t>ショウヒン</t>
    </rPh>
    <rPh sb="5" eb="6">
      <t>ベツ</t>
    </rPh>
    <rPh sb="6" eb="7">
      <t>ザン</t>
    </rPh>
    <rPh sb="7" eb="8">
      <t>ダカ</t>
    </rPh>
    <phoneticPr fontId="1"/>
  </si>
  <si>
    <t>　７．参照金利別残高（クロスカレンシー取引を除く）</t>
    <rPh sb="3" eb="5">
      <t>サンショウ</t>
    </rPh>
    <rPh sb="5" eb="7">
      <t>キンリ</t>
    </rPh>
    <rPh sb="7" eb="8">
      <t>ベツ</t>
    </rPh>
    <rPh sb="8" eb="9">
      <t>ザン</t>
    </rPh>
    <rPh sb="9" eb="10">
      <t>ダカ</t>
    </rPh>
    <phoneticPr fontId="1"/>
  </si>
  <si>
    <t>　６．商品別残高（クロスカレンシー取引分）</t>
    <rPh sb="3" eb="5">
      <t>ショウヒン</t>
    </rPh>
    <rPh sb="5" eb="6">
      <t>ベツ</t>
    </rPh>
    <rPh sb="6" eb="7">
      <t>ザン</t>
    </rPh>
    <rPh sb="7" eb="8">
      <t>ダカ</t>
    </rPh>
    <rPh sb="17" eb="19">
      <t>トリヒキ</t>
    </rPh>
    <rPh sb="19" eb="20">
      <t>ブン</t>
    </rPh>
    <phoneticPr fontId="1"/>
  </si>
  <si>
    <t>　８．参照金利別残高（クロスカレンシー取引分）</t>
    <rPh sb="3" eb="5">
      <t>サンショウ</t>
    </rPh>
    <rPh sb="5" eb="7">
      <t>キンリ</t>
    </rPh>
    <rPh sb="7" eb="8">
      <t>ベツ</t>
    </rPh>
    <rPh sb="8" eb="9">
      <t>ザン</t>
    </rPh>
    <rPh sb="9" eb="10">
      <t>ダカ</t>
    </rPh>
    <rPh sb="21" eb="22">
      <t>ブン</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</si>
  <si>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</si>
  <si>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金融商品取引法156条の62の規定に基づき、清算集中義務の対象となっている取引は、日本証券クリアリング機構が報告主体となって</t>
    <rPh sb="0" eb="2">
      <t>キンユウ</t>
    </rPh>
    <rPh sb="2" eb="4">
      <t>ショウヒン</t>
    </rPh>
    <rPh sb="4" eb="7">
      <t>トリヒキホウ</t>
    </rPh>
    <rPh sb="10" eb="11">
      <t>ジョウ</t>
    </rPh>
    <rPh sb="15" eb="17">
      <t>キテイ</t>
    </rPh>
    <rPh sb="18" eb="19">
      <t>モト</t>
    </rPh>
    <rPh sb="22" eb="24">
      <t>セイサン</t>
    </rPh>
    <rPh sb="24" eb="26">
      <t>シュウチュウ</t>
    </rPh>
    <rPh sb="26" eb="28">
      <t>ギム</t>
    </rPh>
    <rPh sb="29" eb="31">
      <t>タイショウ</t>
    </rPh>
    <rPh sb="37" eb="39">
      <t>トリヒキ</t>
    </rPh>
    <rPh sb="41" eb="43">
      <t>ニホン</t>
    </rPh>
    <rPh sb="43" eb="45">
      <t>ショウケン</t>
    </rPh>
    <phoneticPr fontId="1"/>
  </si>
  <si>
    <t>銀行等計</t>
    <rPh sb="0" eb="2">
      <t>ギンコウ</t>
    </rPh>
    <rPh sb="2" eb="3">
      <t>トウ</t>
    </rPh>
    <rPh sb="3" eb="4">
      <t>ケイ</t>
    </rPh>
    <phoneticPr fontId="1"/>
  </si>
  <si>
    <t>「固定-変動」とは固定金利と変動金利を交換する金利スワップのことを指し、「変動-変動」とは変動金利同士を交換する金利スワップ</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ヘンドウ</t>
    </rPh>
    <rPh sb="40" eb="42">
      <t>ヘンドウ</t>
    </rPh>
    <rPh sb="45" eb="47">
      <t>ヘンドウ</t>
    </rPh>
    <rPh sb="47" eb="49">
      <t>キンリ</t>
    </rPh>
    <rPh sb="49" eb="51">
      <t>ドウシ</t>
    </rPh>
    <rPh sb="52" eb="54">
      <t>コウカン</t>
    </rPh>
    <phoneticPr fontId="1"/>
  </si>
  <si>
    <t>「固定-変動」とは固定金利と変動金利を交換する金利スワップのことを指し、「固定-固定」とは固定金利同士を、「変動-変動」とは変動</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コテイ</t>
    </rPh>
    <rPh sb="40" eb="42">
      <t>コテイ</t>
    </rPh>
    <rPh sb="45" eb="47">
      <t>コテイ</t>
    </rPh>
    <rPh sb="47" eb="49">
      <t>キンリ</t>
    </rPh>
    <rPh sb="49" eb="51">
      <t>ドウシ</t>
    </rPh>
    <rPh sb="54" eb="56">
      <t>ヘンドウ</t>
    </rPh>
    <phoneticPr fontId="1"/>
  </si>
  <si>
    <t>金利同士を交換する金利スワップのことを指す。</t>
    <rPh sb="19" eb="20">
      <t>サ</t>
    </rPh>
    <phoneticPr fontId="1"/>
  </si>
  <si>
    <t>取引のことを指す。</t>
    <rPh sb="6" eb="7">
      <t>サ</t>
    </rPh>
    <phoneticPr fontId="1"/>
  </si>
  <si>
    <t>Agreementの略で、一般に金利先渡取引のことを指す。「スワップション」とは、一般にスワップ取引を行う権利を原資産とするオプション</t>
    <rPh sb="48" eb="50">
      <t>トリヒキ</t>
    </rPh>
    <rPh sb="51" eb="52">
      <t>オコナ</t>
    </rPh>
    <rPh sb="53" eb="55">
      <t>ケンリ</t>
    </rPh>
    <rPh sb="56" eb="59">
      <t>ゲンシサン</t>
    </rPh>
    <phoneticPr fontId="1"/>
  </si>
  <si>
    <t xml:space="preserve">を指す。「OIS」とは、Overnight Index Swapの略で、一般に翌日物金利を参照する金利スワップのことを指す。「FRA」とは、Forward Rate </t>
    <rPh sb="1" eb="2">
      <t>サ</t>
    </rPh>
    <rPh sb="33" eb="34">
      <t>リャク</t>
    </rPh>
    <rPh sb="36" eb="38">
      <t>イッパン</t>
    </rPh>
    <rPh sb="39" eb="41">
      <t>ヨクジツ</t>
    </rPh>
    <rPh sb="41" eb="42">
      <t>モノ</t>
    </rPh>
    <rPh sb="42" eb="44">
      <t>キンリ</t>
    </rPh>
    <rPh sb="45" eb="47">
      <t>サンショウ</t>
    </rPh>
    <rPh sb="49" eb="51">
      <t>キンリ</t>
    </rPh>
    <rPh sb="59" eb="60">
      <t>サ</t>
    </rPh>
    <phoneticPr fontId="1"/>
  </si>
  <si>
    <t>総計</t>
    <rPh sb="0" eb="2">
      <t>ソウケイ</t>
    </rPh>
    <phoneticPr fontId="1"/>
  </si>
  <si>
    <t>-</t>
  </si>
  <si>
    <t>取引対象である金利の双方又は一方が変動金利を参照している取引を計上。変動金利同士を交換するスワップ取引（ベーシススワップ</t>
    <rPh sb="0" eb="2">
      <t>トリヒキ</t>
    </rPh>
    <rPh sb="2" eb="4">
      <t>タイショウ</t>
    </rPh>
    <rPh sb="7" eb="9">
      <t>キンリ</t>
    </rPh>
    <rPh sb="12" eb="13">
      <t>マタ</t>
    </rPh>
    <rPh sb="14" eb="16">
      <t>イッポウ</t>
    </rPh>
    <rPh sb="17" eb="19">
      <t>ヘンドウ</t>
    </rPh>
    <rPh sb="19" eb="21">
      <t>キンリ</t>
    </rPh>
    <rPh sb="22" eb="24">
      <t>サンショウ</t>
    </rPh>
    <rPh sb="28" eb="30">
      <t>トリヒキ</t>
    </rPh>
    <rPh sb="31" eb="33">
      <t>ケイジョウ</t>
    </rPh>
    <rPh sb="34" eb="36">
      <t>ヘンドウ</t>
    </rPh>
    <rPh sb="36" eb="38">
      <t>キンリ</t>
    </rPh>
    <rPh sb="38" eb="40">
      <t>ドウシ</t>
    </rPh>
    <rPh sb="41" eb="43">
      <t>コウカン</t>
    </rPh>
    <rPh sb="49" eb="51">
      <t>トリヒキ</t>
    </rPh>
    <phoneticPr fontId="1"/>
  </si>
  <si>
    <t>おり、表中の銀行等及び第一種金融商品取引業者の報告残高には、清算集中義務の対象となっている取引は含まれない。</t>
    <rPh sb="3" eb="5">
      <t>ヒョウチュウ</t>
    </rPh>
    <rPh sb="6" eb="8">
      <t>ギンコウ</t>
    </rPh>
    <rPh sb="8" eb="9">
      <t>トウ</t>
    </rPh>
    <rPh sb="9" eb="10">
      <t>オヨ</t>
    </rPh>
    <rPh sb="11" eb="12">
      <t>ダイ</t>
    </rPh>
    <rPh sb="12" eb="14">
      <t>イッシュ</t>
    </rPh>
    <rPh sb="14" eb="16">
      <t>キンユウ</t>
    </rPh>
    <rPh sb="16" eb="18">
      <t>ショウヒン</t>
    </rPh>
    <rPh sb="18" eb="20">
      <t>トリヒキ</t>
    </rPh>
    <rPh sb="20" eb="22">
      <t>ギョウシャ</t>
    </rPh>
    <rPh sb="23" eb="25">
      <t>ホウコク</t>
    </rPh>
    <rPh sb="25" eb="26">
      <t>ザン</t>
    </rPh>
    <rPh sb="26" eb="27">
      <t>ダカ</t>
    </rPh>
    <rPh sb="30" eb="32">
      <t>セイサン</t>
    </rPh>
    <rPh sb="32" eb="34">
      <t>シュウチュウ</t>
    </rPh>
    <rPh sb="34" eb="36">
      <t>ギム</t>
    </rPh>
    <rPh sb="37" eb="39">
      <t>タイショウ</t>
    </rPh>
    <rPh sb="45" eb="47">
      <t>トリヒキ</t>
    </rPh>
    <rPh sb="48" eb="49">
      <t>フク</t>
    </rPh>
    <phoneticPr fontId="1"/>
  </si>
  <si>
    <t>の残高（上段の計数、想定元本ベース）及び契約件数（下段括弧内の計数）であり、取引当事者双方から報告を受けた場合は二重に計</t>
    <rPh sb="27" eb="29">
      <t>カッコ</t>
    </rPh>
    <rPh sb="29" eb="30">
      <t>ナイ</t>
    </rPh>
    <rPh sb="31" eb="33">
      <t>ケイスウ</t>
    </rPh>
    <rPh sb="38" eb="40">
      <t>トリヒキ</t>
    </rPh>
    <rPh sb="40" eb="43">
      <t>トウジシャ</t>
    </rPh>
    <rPh sb="43" eb="45">
      <t>ソウホウ</t>
    </rPh>
    <rPh sb="47" eb="49">
      <t>ホウコク</t>
    </rPh>
    <rPh sb="50" eb="51">
      <t>ウ</t>
    </rPh>
    <rPh sb="53" eb="55">
      <t>バアイ</t>
    </rPh>
    <rPh sb="56" eb="58">
      <t>ニジュウ</t>
    </rPh>
    <rPh sb="59" eb="60">
      <t>ケイ</t>
    </rPh>
    <phoneticPr fontId="1"/>
  </si>
  <si>
    <t>上している。</t>
    <phoneticPr fontId="1"/>
  </si>
  <si>
    <t>上している。</t>
    <phoneticPr fontId="1"/>
  </si>
  <si>
    <t>上している。</t>
    <phoneticPr fontId="1"/>
  </si>
  <si>
    <t>上している。</t>
    <phoneticPr fontId="1"/>
  </si>
  <si>
    <t>クロスカレンシー金利スワップ取引の各残高については、基本的に一つの取引に二つの通貨が参照されているため、参照される通貨に</t>
    <rPh sb="8" eb="10">
      <t>キンリ</t>
    </rPh>
    <rPh sb="14" eb="16">
      <t>トリヒキ</t>
    </rPh>
    <rPh sb="17" eb="18">
      <t>カク</t>
    </rPh>
    <rPh sb="18" eb="20">
      <t>ザンダカ</t>
    </rPh>
    <rPh sb="26" eb="29">
      <t>キホンテキ</t>
    </rPh>
    <rPh sb="30" eb="31">
      <t>１</t>
    </rPh>
    <rPh sb="33" eb="35">
      <t>トリヒキ</t>
    </rPh>
    <rPh sb="36" eb="37">
      <t>２</t>
    </rPh>
    <rPh sb="39" eb="41">
      <t>ツウカ</t>
    </rPh>
    <rPh sb="42" eb="44">
      <t>サンショウ</t>
    </rPh>
    <phoneticPr fontId="1"/>
  </si>
  <si>
    <t>応じて二重に計上している。</t>
    <phoneticPr fontId="1"/>
  </si>
  <si>
    <t>表中の計数は、上記を前提として暫定的に集計した結果を公表するものであり、今後集計方法の変更や報告情報の精査を行った場合</t>
    <rPh sb="0" eb="2">
      <t>ヒョウチュウ</t>
    </rPh>
    <rPh sb="3" eb="5">
      <t>ケイスウ</t>
    </rPh>
    <rPh sb="7" eb="9">
      <t>ジョウキ</t>
    </rPh>
    <rPh sb="10" eb="12">
      <t>ゼンテイ</t>
    </rPh>
    <rPh sb="38" eb="40">
      <t>シュウケイ</t>
    </rPh>
    <rPh sb="40" eb="42">
      <t>ホウホウ</t>
    </rPh>
    <rPh sb="43" eb="45">
      <t>ヘンコウ</t>
    </rPh>
    <rPh sb="46" eb="48">
      <t>ホウコク</t>
    </rPh>
    <rPh sb="48" eb="50">
      <t>ジョウホウ</t>
    </rPh>
    <phoneticPr fontId="1"/>
  </si>
  <si>
    <t>には変動し得る。</t>
    <phoneticPr fontId="1"/>
  </si>
  <si>
    <t>等）の各残高については、基本的に一つの取引につき二つの変動金利を参照しているため、参照する金利に応じて二重に計上している。</t>
    <rPh sb="3" eb="4">
      <t>カク</t>
    </rPh>
    <rPh sb="4" eb="6">
      <t>ザンダカ</t>
    </rPh>
    <phoneticPr fontId="1"/>
  </si>
  <si>
    <t>-</t>
    <phoneticPr fontId="1"/>
  </si>
  <si>
    <t>-</t>
    <phoneticPr fontId="1"/>
  </si>
  <si>
    <t>表中の計数は、平成26年3月末時点において、金商業者等及び日本証券クリアリング機構から報告を受けている店頭デリバティブ取引</t>
    <rPh sb="0" eb="2">
      <t>ヒョウチュウ</t>
    </rPh>
    <rPh sb="3" eb="5">
      <t>ケイスウ</t>
    </rPh>
    <rPh sb="7" eb="9">
      <t>ヘイセイ</t>
    </rPh>
    <rPh sb="11" eb="12">
      <t>ネン</t>
    </rPh>
    <rPh sb="13" eb="14">
      <t>ガツ</t>
    </rPh>
    <rPh sb="14" eb="15">
      <t>マツ</t>
    </rPh>
    <rPh sb="15" eb="17">
      <t>ジテン</t>
    </rPh>
    <rPh sb="22" eb="23">
      <t>キン</t>
    </rPh>
    <rPh sb="23" eb="25">
      <t>ショウギョウ</t>
    </rPh>
    <rPh sb="25" eb="26">
      <t>シャ</t>
    </rPh>
    <rPh sb="26" eb="27">
      <t>トウ</t>
    </rPh>
    <rPh sb="27" eb="28">
      <t>オヨ</t>
    </rPh>
    <rPh sb="29" eb="31">
      <t>ニホン</t>
    </rPh>
    <rPh sb="31" eb="33">
      <t>ショウケン</t>
    </rPh>
    <rPh sb="39" eb="41">
      <t>キコウ</t>
    </rPh>
    <rPh sb="43" eb="45">
      <t>ホウコク</t>
    </rPh>
    <rPh sb="46" eb="47">
      <t>ウ</t>
    </rPh>
    <rPh sb="51" eb="53">
      <t>テントウ</t>
    </rPh>
    <rPh sb="59" eb="61">
      <t>トリヒキ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</si>
</sst>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0\)"/>
    <numFmt numFmtId="177" formatCode="#,##0.00_);[Red]\(#,##0.00\)"/>
    <numFmt numFmtId="178" formatCode="0.0_);[Red]\(0.0\)"/>
    <numFmt numFmtId="179" formatCode="#,##0.0_);[Red]\(#,##0.0\)"/>
    <numFmt numFmtId="180" formatCode="#,##0.0_ "/>
    <numFmt numFmtId="181" formatCode="0_);[Red]\(0\)"/>
  </numFmts>
  <fonts count="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44">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style="medium">
        <color indexed="64"/>
      </top>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44">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xf>
    <xf numFmtId="38" fontId="3" fillId="0" borderId="0" xfId="1" applyFont="1" applyAlignment="1"/>
    <xf numFmtId="38" fontId="4" fillId="0" borderId="0" xfId="1" applyFont="1" applyAlignment="1">
      <alignment horizontal="right" vertical="center"/>
    </xf>
    <xf numFmtId="38" fontId="4" fillId="2" borderId="4" xfId="1" applyFont="1" applyFill="1" applyBorder="1" applyAlignment="1">
      <alignment horizontal="center" vertical="center"/>
    </xf>
    <xf numFmtId="38" fontId="4" fillId="0" borderId="0" xfId="1" applyFont="1" applyAlignment="1">
      <alignment vertical="center"/>
    </xf>
    <xf numFmtId="38" fontId="4" fillId="2" borderId="1" xfId="1" applyFont="1" applyFill="1" applyBorder="1" applyAlignment="1">
      <alignment vertical="center"/>
    </xf>
    <xf numFmtId="38" fontId="3" fillId="0" borderId="0" xfId="1" applyFont="1" applyAlignment="1">
      <alignment horizontal="center"/>
    </xf>
    <xf numFmtId="176" fontId="4" fillId="0" borderId="14" xfId="1" applyNumberFormat="1" applyFont="1" applyBorder="1" applyAlignment="1">
      <alignment vertical="center"/>
    </xf>
    <xf numFmtId="176" fontId="4" fillId="0" borderId="16" xfId="1" applyNumberFormat="1" applyFont="1" applyBorder="1" applyAlignment="1">
      <alignment vertical="center"/>
    </xf>
    <xf numFmtId="176" fontId="4" fillId="0" borderId="22" xfId="1" applyNumberFormat="1" applyFont="1" applyBorder="1" applyAlignment="1">
      <alignment horizontal="right" vertical="center"/>
    </xf>
    <xf numFmtId="176" fontId="4" fillId="0" borderId="0" xfId="1" applyNumberFormat="1" applyFont="1" applyBorder="1" applyAlignment="1">
      <alignment horizontal="right" vertical="center"/>
    </xf>
    <xf numFmtId="0" fontId="3" fillId="0" borderId="0" xfId="0" applyFont="1" applyBorder="1"/>
    <xf numFmtId="0" fontId="3" fillId="0" borderId="29" xfId="0" applyFont="1" applyBorder="1"/>
    <xf numFmtId="176" fontId="4" fillId="0" borderId="23" xfId="1" applyNumberFormat="1" applyFont="1" applyBorder="1" applyAlignment="1">
      <alignment horizontal="right" vertical="center"/>
    </xf>
    <xf numFmtId="49" fontId="3" fillId="0" borderId="0" xfId="0" applyNumberFormat="1" applyFont="1"/>
    <xf numFmtId="0" fontId="4" fillId="2" borderId="38" xfId="0" applyFont="1" applyFill="1" applyBorder="1" applyAlignment="1">
      <alignment horizontal="center" vertical="center"/>
    </xf>
    <xf numFmtId="176" fontId="4" fillId="0" borderId="40" xfId="1" applyNumberFormat="1" applyFont="1" applyBorder="1" applyAlignment="1">
      <alignment vertical="center"/>
    </xf>
    <xf numFmtId="176" fontId="4" fillId="0" borderId="41" xfId="1" applyNumberFormat="1" applyFont="1" applyBorder="1" applyAlignment="1">
      <alignment vertical="center"/>
    </xf>
    <xf numFmtId="176" fontId="4" fillId="0" borderId="43" xfId="1" applyNumberFormat="1" applyFont="1" applyBorder="1" applyAlignment="1">
      <alignment horizontal="right" vertical="center"/>
    </xf>
    <xf numFmtId="178" fontId="4" fillId="0" borderId="0" xfId="0" applyNumberFormat="1" applyFont="1" applyAlignment="1">
      <alignment vertical="center"/>
    </xf>
    <xf numFmtId="179" fontId="4" fillId="0" borderId="25" xfId="1" applyNumberFormat="1" applyFont="1" applyBorder="1" applyAlignment="1">
      <alignment horizontal="right" vertical="center"/>
    </xf>
    <xf numFmtId="179" fontId="4" fillId="0" borderId="30" xfId="1" applyNumberFormat="1" applyFont="1" applyBorder="1" applyAlignment="1">
      <alignment horizontal="right" vertical="center"/>
    </xf>
    <xf numFmtId="179" fontId="4" fillId="0" borderId="42" xfId="1" applyNumberFormat="1" applyFont="1" applyBorder="1" applyAlignment="1">
      <alignment horizontal="right" vertical="center"/>
    </xf>
    <xf numFmtId="179" fontId="4" fillId="0" borderId="0" xfId="0" applyNumberFormat="1" applyFont="1" applyAlignment="1">
      <alignment vertical="center"/>
    </xf>
    <xf numFmtId="179" fontId="4" fillId="0" borderId="0" xfId="1" applyNumberFormat="1" applyFont="1" applyBorder="1" applyAlignment="1">
      <alignment horizontal="right" vertical="center"/>
    </xf>
    <xf numFmtId="179" fontId="4" fillId="0" borderId="10" xfId="1" applyNumberFormat="1" applyFont="1" applyBorder="1" applyAlignment="1">
      <alignment vertical="center"/>
    </xf>
    <xf numFmtId="179" fontId="4" fillId="0" borderId="12" xfId="1" applyNumberFormat="1" applyFont="1" applyBorder="1" applyAlignment="1">
      <alignment vertical="center"/>
    </xf>
    <xf numFmtId="179" fontId="4" fillId="0" borderId="39" xfId="1" applyNumberFormat="1" applyFont="1" applyBorder="1" applyAlignment="1">
      <alignment vertical="center"/>
    </xf>
    <xf numFmtId="179" fontId="3" fillId="0" borderId="0" xfId="0" applyNumberFormat="1" applyFont="1"/>
    <xf numFmtId="179" fontId="4" fillId="0" borderId="0" xfId="1" applyNumberFormat="1" applyFont="1" applyAlignment="1">
      <alignment vertical="center"/>
    </xf>
    <xf numFmtId="179" fontId="4" fillId="2" borderId="1" xfId="0" applyNumberFormat="1" applyFont="1" applyFill="1" applyBorder="1" applyAlignment="1">
      <alignment vertical="center"/>
    </xf>
    <xf numFmtId="179" fontId="4" fillId="2" borderId="1" xfId="1" applyNumberFormat="1" applyFont="1" applyFill="1" applyBorder="1" applyAlignment="1">
      <alignment vertical="center"/>
    </xf>
    <xf numFmtId="178" fontId="4" fillId="2" borderId="1" xfId="0" applyNumberFormat="1" applyFont="1" applyFill="1" applyBorder="1" applyAlignment="1">
      <alignment vertical="center"/>
    </xf>
    <xf numFmtId="178" fontId="4" fillId="0" borderId="39" xfId="1" applyNumberFormat="1" applyFont="1" applyBorder="1" applyAlignment="1">
      <alignment vertical="center"/>
    </xf>
    <xf numFmtId="178" fontId="3" fillId="0" borderId="0" xfId="0" applyNumberFormat="1" applyFont="1"/>
    <xf numFmtId="178" fontId="4" fillId="2" borderId="1" xfId="1" applyNumberFormat="1" applyFont="1" applyFill="1" applyBorder="1" applyAlignment="1">
      <alignment vertical="center"/>
    </xf>
    <xf numFmtId="178" fontId="4" fillId="0" borderId="0" xfId="1" applyNumberFormat="1" applyFont="1" applyAlignment="1">
      <alignment vertical="center"/>
    </xf>
    <xf numFmtId="0" fontId="3" fillId="0" borderId="0" xfId="0" applyFont="1" applyAlignment="1">
      <alignment horizontal="center" vertical="center"/>
    </xf>
    <xf numFmtId="179" fontId="4" fillId="0" borderId="10" xfId="1" applyNumberFormat="1" applyFont="1" applyFill="1" applyBorder="1" applyAlignment="1">
      <alignment vertical="center"/>
    </xf>
    <xf numFmtId="179" fontId="4" fillId="0" borderId="11" xfId="1" applyNumberFormat="1" applyFont="1" applyFill="1" applyBorder="1" applyAlignment="1">
      <alignment vertical="center"/>
    </xf>
    <xf numFmtId="179" fontId="4" fillId="0" borderId="12" xfId="1" applyNumberFormat="1" applyFont="1" applyFill="1" applyBorder="1" applyAlignment="1">
      <alignment vertical="center"/>
    </xf>
    <xf numFmtId="176" fontId="4" fillId="0" borderId="14" xfId="1" applyNumberFormat="1" applyFont="1" applyFill="1" applyBorder="1" applyAlignment="1">
      <alignment vertical="center"/>
    </xf>
    <xf numFmtId="176" fontId="4" fillId="0" borderId="15" xfId="1" applyNumberFormat="1" applyFont="1" applyFill="1" applyBorder="1" applyAlignment="1">
      <alignment vertical="center"/>
    </xf>
    <xf numFmtId="176" fontId="4" fillId="0" borderId="16" xfId="1" applyNumberFormat="1" applyFont="1" applyFill="1" applyBorder="1" applyAlignment="1">
      <alignment vertical="center"/>
    </xf>
    <xf numFmtId="178" fontId="4" fillId="0" borderId="10" xfId="1" applyNumberFormat="1" applyFont="1" applyFill="1" applyBorder="1" applyAlignment="1">
      <alignment vertical="center"/>
    </xf>
    <xf numFmtId="178" fontId="4" fillId="0" borderId="11" xfId="1" applyNumberFormat="1" applyFont="1" applyFill="1" applyBorder="1" applyAlignment="1">
      <alignment vertical="center"/>
    </xf>
    <xf numFmtId="178" fontId="4" fillId="0" borderId="12" xfId="1" applyNumberFormat="1" applyFont="1" applyFill="1" applyBorder="1" applyAlignment="1">
      <alignment vertical="center"/>
    </xf>
    <xf numFmtId="179" fontId="4" fillId="0" borderId="10" xfId="1" applyNumberFormat="1" applyFont="1" applyFill="1" applyBorder="1" applyAlignment="1">
      <alignment horizontal="right" vertical="center"/>
    </xf>
    <xf numFmtId="179" fontId="4" fillId="0" borderId="11" xfId="1" applyNumberFormat="1" applyFont="1" applyFill="1" applyBorder="1" applyAlignment="1">
      <alignment horizontal="right" vertical="center"/>
    </xf>
    <xf numFmtId="179" fontId="4" fillId="0" borderId="12"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176" fontId="4" fillId="0" borderId="14" xfId="1" applyNumberFormat="1" applyFont="1" applyFill="1" applyBorder="1" applyAlignment="1">
      <alignment horizontal="center" vertical="center"/>
    </xf>
    <xf numFmtId="176" fontId="4" fillId="0" borderId="15"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178" fontId="4" fillId="0" borderId="11" xfId="1" applyNumberFormat="1" applyFont="1" applyFill="1" applyBorder="1" applyAlignment="1">
      <alignment horizontal="right" vertical="center"/>
    </xf>
    <xf numFmtId="178" fontId="4" fillId="0" borderId="12" xfId="1" applyNumberFormat="1" applyFont="1" applyFill="1" applyBorder="1" applyAlignment="1">
      <alignment horizontal="right" vertical="center"/>
    </xf>
    <xf numFmtId="176" fontId="4" fillId="0" borderId="34" xfId="1" applyNumberFormat="1" applyFont="1" applyFill="1" applyBorder="1" applyAlignment="1">
      <alignment horizontal="center" vertical="center"/>
    </xf>
    <xf numFmtId="179" fontId="4" fillId="0" borderId="10" xfId="1" applyNumberFormat="1" applyFont="1" applyFill="1" applyBorder="1" applyAlignment="1">
      <alignment horizontal="center" vertical="center"/>
    </xf>
    <xf numFmtId="179" fontId="4" fillId="0" borderId="12" xfId="1" applyNumberFormat="1" applyFont="1" applyFill="1" applyBorder="1" applyAlignment="1">
      <alignment horizontal="center" vertical="center"/>
    </xf>
    <xf numFmtId="179" fontId="4" fillId="0" borderId="39" xfId="1" applyNumberFormat="1" applyFont="1" applyFill="1" applyBorder="1" applyAlignment="1">
      <alignment vertical="center"/>
    </xf>
    <xf numFmtId="176" fontId="4" fillId="0" borderId="40" xfId="1" applyNumberFormat="1" applyFont="1" applyFill="1" applyBorder="1" applyAlignment="1">
      <alignment vertical="center"/>
    </xf>
    <xf numFmtId="178" fontId="4" fillId="0" borderId="39" xfId="1" applyNumberFormat="1" applyFont="1" applyFill="1" applyBorder="1" applyAlignment="1">
      <alignment vertical="center"/>
    </xf>
    <xf numFmtId="176" fontId="4" fillId="0" borderId="41" xfId="1" applyNumberFormat="1" applyFont="1" applyFill="1" applyBorder="1" applyAlignment="1">
      <alignment vertical="center"/>
    </xf>
    <xf numFmtId="179" fontId="4" fillId="0" borderId="25" xfId="1" applyNumberFormat="1" applyFont="1" applyFill="1" applyBorder="1" applyAlignment="1">
      <alignment horizontal="right" vertical="center"/>
    </xf>
    <xf numFmtId="179" fontId="4" fillId="0" borderId="28" xfId="1" applyNumberFormat="1" applyFont="1" applyFill="1" applyBorder="1" applyAlignment="1">
      <alignment horizontal="right" vertical="center"/>
    </xf>
    <xf numFmtId="179" fontId="4" fillId="0" borderId="42" xfId="1" applyNumberFormat="1" applyFont="1" applyFill="1" applyBorder="1" applyAlignment="1">
      <alignment horizontal="right" vertical="center"/>
    </xf>
    <xf numFmtId="176" fontId="4" fillId="0" borderId="22" xfId="1" applyNumberFormat="1" applyFont="1" applyFill="1" applyBorder="1" applyAlignment="1">
      <alignment horizontal="right" vertical="center"/>
    </xf>
    <xf numFmtId="176" fontId="4" fillId="0" borderId="27" xfId="1" applyNumberFormat="1" applyFont="1" applyFill="1" applyBorder="1" applyAlignment="1">
      <alignment horizontal="right" vertical="center"/>
    </xf>
    <xf numFmtId="176" fontId="4" fillId="0" borderId="43" xfId="1" applyNumberFormat="1" applyFont="1" applyFill="1" applyBorder="1" applyAlignment="1">
      <alignment horizontal="right" vertical="center"/>
    </xf>
    <xf numFmtId="179" fontId="4" fillId="0" borderId="39" xfId="1" applyNumberFormat="1" applyFont="1" applyFill="1" applyBorder="1" applyAlignment="1">
      <alignment horizontal="center" vertical="center"/>
    </xf>
    <xf numFmtId="176" fontId="4" fillId="0" borderId="41" xfId="1" applyNumberFormat="1" applyFont="1" applyFill="1" applyBorder="1" applyAlignment="1">
      <alignment horizontal="center" vertical="center"/>
    </xf>
    <xf numFmtId="176" fontId="4" fillId="0" borderId="16" xfId="1" applyNumberFormat="1" applyFont="1" applyFill="1" applyBorder="1" applyAlignment="1">
      <alignment horizontal="center" vertical="center"/>
    </xf>
    <xf numFmtId="176" fontId="4" fillId="0" borderId="36" xfId="1" applyNumberFormat="1" applyFont="1" applyFill="1" applyBorder="1" applyAlignment="1">
      <alignment horizontal="right" vertical="center"/>
    </xf>
    <xf numFmtId="179" fontId="4" fillId="0" borderId="30"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176" fontId="4" fillId="0" borderId="33" xfId="1" applyNumberFormat="1" applyFont="1" applyFill="1" applyBorder="1" applyAlignment="1">
      <alignment vertical="center"/>
    </xf>
    <xf numFmtId="179" fontId="4" fillId="0" borderId="11" xfId="1" applyNumberFormat="1" applyFont="1" applyFill="1" applyBorder="1" applyAlignment="1">
      <alignment horizontal="center" vertical="center"/>
    </xf>
    <xf numFmtId="176" fontId="4" fillId="0" borderId="33" xfId="1" applyNumberFormat="1" applyFont="1" applyFill="1" applyBorder="1" applyAlignment="1">
      <alignment horizontal="center" vertical="center"/>
    </xf>
    <xf numFmtId="176" fontId="4" fillId="0" borderId="35" xfId="1" applyNumberFormat="1" applyFont="1" applyFill="1" applyBorder="1" applyAlignment="1">
      <alignment horizontal="center" vertical="center"/>
    </xf>
    <xf numFmtId="179" fontId="4" fillId="0" borderId="26" xfId="1" applyNumberFormat="1" applyFont="1" applyFill="1" applyBorder="1" applyAlignment="1">
      <alignment horizontal="center" vertical="center"/>
    </xf>
    <xf numFmtId="176" fontId="4" fillId="0" borderId="37" xfId="1" applyNumberFormat="1" applyFont="1" applyFill="1" applyBorder="1" applyAlignment="1">
      <alignment horizontal="center" vertical="center"/>
    </xf>
    <xf numFmtId="176" fontId="4" fillId="0" borderId="35" xfId="1" applyNumberFormat="1" applyFont="1" applyFill="1" applyBorder="1" applyAlignment="1">
      <alignment vertical="center"/>
    </xf>
    <xf numFmtId="176" fontId="4" fillId="0" borderId="34" xfId="1" applyNumberFormat="1" applyFont="1" applyFill="1" applyBorder="1" applyAlignment="1">
      <alignment vertical="center"/>
    </xf>
    <xf numFmtId="176" fontId="4" fillId="0" borderId="33" xfId="1" applyNumberFormat="1" applyFont="1" applyFill="1" applyBorder="1" applyAlignment="1">
      <alignment horizontal="right" vertical="center"/>
    </xf>
    <xf numFmtId="179" fontId="6" fillId="0" borderId="42" xfId="1" applyNumberFormat="1" applyFont="1" applyFill="1" applyBorder="1" applyAlignment="1">
      <alignment horizontal="right" vertical="center"/>
    </xf>
    <xf numFmtId="176" fontId="6" fillId="0" borderId="43" xfId="1" applyNumberFormat="1" applyFont="1" applyFill="1" applyBorder="1" applyAlignment="1">
      <alignment horizontal="right" vertical="center"/>
    </xf>
    <xf numFmtId="181" fontId="4" fillId="0" borderId="12" xfId="1" applyNumberFormat="1" applyFont="1" applyFill="1" applyBorder="1" applyAlignment="1">
      <alignment horizontal="center" vertical="center"/>
    </xf>
    <xf numFmtId="181" fontId="4" fillId="0" borderId="16" xfId="1" applyNumberFormat="1" applyFont="1" applyFill="1" applyBorder="1" applyAlignment="1">
      <alignment horizontal="center" vertical="center"/>
    </xf>
    <xf numFmtId="176" fontId="4" fillId="0" borderId="22" xfId="1" applyNumberFormat="1" applyFont="1" applyFill="1" applyBorder="1" applyAlignment="1">
      <alignment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38" fontId="4" fillId="2" borderId="2" xfId="1" applyFont="1" applyFill="1" applyBorder="1" applyAlignment="1">
      <alignment horizontal="center" vertical="center"/>
    </xf>
    <xf numFmtId="38" fontId="4" fillId="2" borderId="9" xfId="1" applyFont="1" applyFill="1" applyBorder="1" applyAlignment="1">
      <alignment horizontal="center" vertical="center"/>
    </xf>
    <xf numFmtId="38" fontId="4" fillId="2" borderId="18" xfId="1" applyFont="1" applyFill="1" applyBorder="1" applyAlignment="1">
      <alignment horizontal="center" vertical="center"/>
    </xf>
    <xf numFmtId="38" fontId="4" fillId="2" borderId="19" xfId="1" applyFont="1" applyFill="1" applyBorder="1" applyAlignment="1">
      <alignment horizontal="center" vertical="center"/>
    </xf>
    <xf numFmtId="179" fontId="4" fillId="2" borderId="2" xfId="1" applyNumberFormat="1" applyFont="1" applyFill="1" applyBorder="1" applyAlignment="1">
      <alignment horizontal="center" vertical="center"/>
    </xf>
    <xf numFmtId="179" fontId="4" fillId="2" borderId="9" xfId="1" applyNumberFormat="1" applyFont="1" applyFill="1" applyBorder="1" applyAlignment="1">
      <alignment horizontal="center" vertical="center"/>
    </xf>
    <xf numFmtId="179" fontId="4" fillId="2" borderId="31" xfId="1" applyNumberFormat="1" applyFont="1" applyFill="1" applyBorder="1" applyAlignment="1">
      <alignment horizontal="center" vertical="center"/>
    </xf>
    <xf numFmtId="179" fontId="4" fillId="2" borderId="32" xfId="1" applyNumberFormat="1" applyFont="1" applyFill="1" applyBorder="1" applyAlignment="1">
      <alignment horizontal="center" vertical="center"/>
    </xf>
    <xf numFmtId="38" fontId="4" fillId="2" borderId="7"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2" xfId="1" applyFont="1" applyFill="1" applyBorder="1" applyAlignment="1">
      <alignment horizontal="left" vertical="center"/>
    </xf>
    <xf numFmtId="38" fontId="4" fillId="2" borderId="9" xfId="1" applyFont="1" applyFill="1" applyBorder="1" applyAlignment="1">
      <alignment horizontal="left" vertical="center"/>
    </xf>
    <xf numFmtId="38" fontId="4" fillId="2" borderId="1" xfId="1" applyFont="1" applyFill="1" applyBorder="1" applyAlignment="1">
      <alignment horizontal="left" vertical="center"/>
    </xf>
    <xf numFmtId="38" fontId="4" fillId="2" borderId="13" xfId="1" applyFont="1" applyFill="1" applyBorder="1" applyAlignment="1">
      <alignment horizontal="left" vertical="center"/>
    </xf>
    <xf numFmtId="177" fontId="4" fillId="2" borderId="3" xfId="1" applyNumberFormat="1" applyFont="1" applyFill="1" applyBorder="1" applyAlignment="1">
      <alignment horizontal="center" vertical="center"/>
    </xf>
    <xf numFmtId="177" fontId="4" fillId="2" borderId="17" xfId="1" applyNumberFormat="1" applyFont="1" applyFill="1" applyBorder="1" applyAlignment="1">
      <alignment horizontal="center" vertical="center"/>
    </xf>
    <xf numFmtId="38" fontId="5" fillId="2" borderId="3" xfId="1" applyFont="1" applyFill="1" applyBorder="1" applyAlignment="1">
      <alignment horizontal="center" vertical="center"/>
    </xf>
    <xf numFmtId="38" fontId="5" fillId="2" borderId="17" xfId="1"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179" fontId="4" fillId="2" borderId="2"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179" fontId="4" fillId="2" borderId="31" xfId="0" applyNumberFormat="1" applyFont="1" applyFill="1" applyBorder="1" applyAlignment="1">
      <alignment horizontal="center" vertical="center"/>
    </xf>
    <xf numFmtId="179" fontId="4" fillId="2" borderId="32"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4" fillId="2" borderId="13" xfId="0" applyFont="1" applyFill="1" applyBorder="1" applyAlignment="1">
      <alignment horizontal="left" vertical="center"/>
    </xf>
    <xf numFmtId="177" fontId="4" fillId="2" borderId="3" xfId="0" applyNumberFormat="1" applyFont="1" applyFill="1" applyBorder="1" applyAlignment="1">
      <alignment horizontal="center" vertical="center"/>
    </xf>
    <xf numFmtId="177" fontId="4" fillId="2" borderId="17"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17" xfId="0" applyFont="1" applyFill="1" applyBorder="1" applyAlignment="1">
      <alignment horizontal="center" vertical="center"/>
    </xf>
    <xf numFmtId="180" fontId="4" fillId="2" borderId="2" xfId="0" applyNumberFormat="1" applyFont="1" applyFill="1" applyBorder="1" applyAlignment="1">
      <alignment horizontal="center" vertical="center"/>
    </xf>
    <xf numFmtId="180" fontId="4" fillId="2" borderId="9" xfId="0" applyNumberFormat="1" applyFont="1" applyFill="1" applyBorder="1" applyAlignment="1">
      <alignment horizontal="center" vertical="center"/>
    </xf>
    <xf numFmtId="180" fontId="4" fillId="2" borderId="18" xfId="0" applyNumberFormat="1" applyFont="1" applyFill="1" applyBorder="1" applyAlignment="1">
      <alignment horizontal="center" vertical="center"/>
    </xf>
    <xf numFmtId="180" fontId="4" fillId="2" borderId="19"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44822</xdr:colOff>
      <xdr:row>1</xdr:row>
      <xdr:rowOff>56030</xdr:rowOff>
    </xdr:to>
    <xdr:sp macro="" textlink="">
      <xdr:nvSpPr>
        <xdr:cNvPr id="2" name="テキスト ボックス 1"/>
        <xdr:cNvSpPr txBox="1"/>
      </xdr:nvSpPr>
      <xdr:spPr>
        <a:xfrm>
          <a:off x="8919882" y="0"/>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tabSelected="1" view="pageBreakPreview" zoomScale="85" zoomScaleNormal="100" zoomScaleSheetLayoutView="85" workbookViewId="0"/>
  </sheetViews>
  <sheetFormatPr defaultRowHeight="14.25" x14ac:dyDescent="0.15"/>
  <cols>
    <col min="1" max="1" width="5.625" style="11" customWidth="1"/>
    <col min="2" max="2" width="7.75" style="11" customWidth="1"/>
    <col min="3" max="3" width="20.625" style="11" customWidth="1"/>
    <col min="4" max="8" width="16.625" style="11" customWidth="1"/>
    <col min="9" max="9" width="16.625" style="1" customWidth="1"/>
    <col min="10" max="10" width="5.625" style="11" customWidth="1"/>
    <col min="11" max="16384" width="9" style="11"/>
  </cols>
  <sheetData>
    <row r="1" spans="2:9" ht="15.95" customHeight="1" x14ac:dyDescent="0.15">
      <c r="B1" s="11" t="s">
        <v>38</v>
      </c>
      <c r="H1" s="12"/>
    </row>
    <row r="2" spans="2:9" ht="15.95" customHeight="1" x14ac:dyDescent="0.15">
      <c r="B2" s="11" t="s">
        <v>37</v>
      </c>
      <c r="H2" s="12"/>
    </row>
    <row r="3" spans="2:9" ht="19.5" customHeight="1" thickBot="1" x14ac:dyDescent="0.2">
      <c r="H3" s="12"/>
      <c r="I3" s="2" t="s">
        <v>35</v>
      </c>
    </row>
    <row r="4" spans="2:9" s="14" customFormat="1" ht="35.1" customHeight="1" x14ac:dyDescent="0.15">
      <c r="B4" s="112"/>
      <c r="C4" s="113"/>
      <c r="D4" s="13" t="s">
        <v>3</v>
      </c>
      <c r="E4" s="6" t="s">
        <v>4</v>
      </c>
      <c r="F4" s="8" t="s">
        <v>5</v>
      </c>
      <c r="G4" s="6" t="s">
        <v>6</v>
      </c>
      <c r="H4" s="7" t="s">
        <v>7</v>
      </c>
      <c r="I4" s="25" t="s">
        <v>55</v>
      </c>
    </row>
    <row r="5" spans="2:9" s="39" customFormat="1" ht="23.1" customHeight="1" x14ac:dyDescent="0.15">
      <c r="B5" s="114" t="s">
        <v>48</v>
      </c>
      <c r="C5" s="115"/>
      <c r="D5" s="48">
        <f>SUM(D7,D9,D11)</f>
        <v>906.05377651479796</v>
      </c>
      <c r="E5" s="48">
        <f t="shared" ref="E5:I5" si="0">SUM(E7,E9,E11)</f>
        <v>243.372898649973</v>
      </c>
      <c r="F5" s="49">
        <f t="shared" si="0"/>
        <v>46.723628460076007</v>
      </c>
      <c r="G5" s="48">
        <f t="shared" si="0"/>
        <v>9.521701512517998</v>
      </c>
      <c r="H5" s="50">
        <f t="shared" si="0"/>
        <v>21.408540524883993</v>
      </c>
      <c r="I5" s="70">
        <f t="shared" si="0"/>
        <v>1227.0805456622491</v>
      </c>
    </row>
    <row r="6" spans="2:9" s="14" customFormat="1" ht="23.1" customHeight="1" x14ac:dyDescent="0.15">
      <c r="B6" s="116"/>
      <c r="C6" s="117"/>
      <c r="D6" s="51">
        <f>SUM(D8,D10,D12)</f>
        <v>202189</v>
      </c>
      <c r="E6" s="51">
        <f t="shared" ref="E6:I6" si="1">SUM(E8,E10,E12)</f>
        <v>36035</v>
      </c>
      <c r="F6" s="52">
        <f t="shared" si="1"/>
        <v>6278</v>
      </c>
      <c r="G6" s="51">
        <f t="shared" si="1"/>
        <v>2189</v>
      </c>
      <c r="H6" s="53">
        <f t="shared" si="1"/>
        <v>9783</v>
      </c>
      <c r="I6" s="71">
        <f t="shared" si="1"/>
        <v>256474</v>
      </c>
    </row>
    <row r="7" spans="2:9" s="39" customFormat="1" ht="23.1" customHeight="1" x14ac:dyDescent="0.15">
      <c r="B7" s="41"/>
      <c r="C7" s="118" t="s">
        <v>12</v>
      </c>
      <c r="D7" s="48">
        <v>867.75611404702499</v>
      </c>
      <c r="E7" s="48">
        <v>239.465961175666</v>
      </c>
      <c r="F7" s="49">
        <v>46.260488474199001</v>
      </c>
      <c r="G7" s="48">
        <v>9.3599272957459991</v>
      </c>
      <c r="H7" s="50">
        <v>21.185525517290994</v>
      </c>
      <c r="I7" s="70">
        <f t="shared" ref="I7:I16" si="2">SUM(D7:H7)</f>
        <v>1184.0280165099271</v>
      </c>
    </row>
    <row r="8" spans="2:9" s="14" customFormat="1" ht="23.1" customHeight="1" x14ac:dyDescent="0.15">
      <c r="B8" s="15"/>
      <c r="C8" s="119"/>
      <c r="D8" s="51">
        <v>170564</v>
      </c>
      <c r="E8" s="51">
        <v>34690</v>
      </c>
      <c r="F8" s="52">
        <v>6103</v>
      </c>
      <c r="G8" s="51">
        <v>2170</v>
      </c>
      <c r="H8" s="53">
        <v>9089</v>
      </c>
      <c r="I8" s="71">
        <f t="shared" si="2"/>
        <v>222616</v>
      </c>
    </row>
    <row r="9" spans="2:9" s="46" customFormat="1" ht="23.1" customHeight="1" x14ac:dyDescent="0.15">
      <c r="B9" s="45"/>
      <c r="C9" s="118" t="s">
        <v>0</v>
      </c>
      <c r="D9" s="54">
        <v>19.370657575062999</v>
      </c>
      <c r="E9" s="54">
        <v>0.92615248022600005</v>
      </c>
      <c r="F9" s="55">
        <v>8.1771376729999998E-2</v>
      </c>
      <c r="G9" s="54">
        <v>4.7861529999999996E-3</v>
      </c>
      <c r="H9" s="56">
        <v>1.1971308162E-2</v>
      </c>
      <c r="I9" s="72">
        <f t="shared" si="2"/>
        <v>20.395338893181002</v>
      </c>
    </row>
    <row r="10" spans="2:9" s="14" customFormat="1" ht="23.1" customHeight="1" x14ac:dyDescent="0.15">
      <c r="B10" s="15"/>
      <c r="C10" s="119"/>
      <c r="D10" s="51">
        <v>26951</v>
      </c>
      <c r="E10" s="51">
        <v>743</v>
      </c>
      <c r="F10" s="52">
        <v>70</v>
      </c>
      <c r="G10" s="51">
        <v>4</v>
      </c>
      <c r="H10" s="53">
        <v>52</v>
      </c>
      <c r="I10" s="71">
        <f t="shared" si="2"/>
        <v>27820</v>
      </c>
    </row>
    <row r="11" spans="2:9" s="39" customFormat="1" ht="23.1" customHeight="1" x14ac:dyDescent="0.15">
      <c r="B11" s="41"/>
      <c r="C11" s="120" t="s">
        <v>31</v>
      </c>
      <c r="D11" s="48">
        <v>18.927004892709999</v>
      </c>
      <c r="E11" s="48">
        <v>2.9807849940810001</v>
      </c>
      <c r="F11" s="49">
        <v>0.38136860914699999</v>
      </c>
      <c r="G11" s="48">
        <v>0.156988063772</v>
      </c>
      <c r="H11" s="50">
        <v>0.21104369943100001</v>
      </c>
      <c r="I11" s="70">
        <f t="shared" si="2"/>
        <v>22.657190259140997</v>
      </c>
    </row>
    <row r="12" spans="2:9" s="14" customFormat="1" ht="23.1" customHeight="1" x14ac:dyDescent="0.15">
      <c r="B12" s="15"/>
      <c r="C12" s="121"/>
      <c r="D12" s="51">
        <v>4674</v>
      </c>
      <c r="E12" s="51">
        <v>602</v>
      </c>
      <c r="F12" s="52">
        <v>105</v>
      </c>
      <c r="G12" s="51">
        <v>15</v>
      </c>
      <c r="H12" s="53">
        <v>642</v>
      </c>
      <c r="I12" s="71">
        <f t="shared" si="2"/>
        <v>6038</v>
      </c>
    </row>
    <row r="13" spans="2:9" s="39" customFormat="1" ht="23.1" customHeight="1" x14ac:dyDescent="0.15">
      <c r="B13" s="104" t="s">
        <v>13</v>
      </c>
      <c r="C13" s="105"/>
      <c r="D13" s="48">
        <v>526.05732935933497</v>
      </c>
      <c r="E13" s="48">
        <v>41.097498112617998</v>
      </c>
      <c r="F13" s="49">
        <v>4.2045465714689998</v>
      </c>
      <c r="G13" s="48">
        <v>0.59905942091999997</v>
      </c>
      <c r="H13" s="50">
        <v>12.949843252510002</v>
      </c>
      <c r="I13" s="70">
        <f t="shared" si="2"/>
        <v>584.90827671685201</v>
      </c>
    </row>
    <row r="14" spans="2:9" s="14" customFormat="1" ht="23.1" customHeight="1" x14ac:dyDescent="0.15">
      <c r="B14" s="106"/>
      <c r="C14" s="107"/>
      <c r="D14" s="51">
        <v>81138</v>
      </c>
      <c r="E14" s="51">
        <v>5092</v>
      </c>
      <c r="F14" s="52">
        <v>835</v>
      </c>
      <c r="G14" s="51">
        <v>115</v>
      </c>
      <c r="H14" s="53">
        <v>3656</v>
      </c>
      <c r="I14" s="71">
        <f t="shared" si="2"/>
        <v>90836</v>
      </c>
    </row>
    <row r="15" spans="2:9" s="39" customFormat="1" ht="23.1" customHeight="1" x14ac:dyDescent="0.15">
      <c r="B15" s="108" t="s">
        <v>1</v>
      </c>
      <c r="C15" s="109"/>
      <c r="D15" s="48">
        <v>1436.818963428412</v>
      </c>
      <c r="E15" s="68" t="s">
        <v>56</v>
      </c>
      <c r="F15" s="87" t="s">
        <v>56</v>
      </c>
      <c r="G15" s="87" t="s">
        <v>56</v>
      </c>
      <c r="H15" s="69" t="s">
        <v>56</v>
      </c>
      <c r="I15" s="70">
        <f t="shared" si="2"/>
        <v>1436.818963428412</v>
      </c>
    </row>
    <row r="16" spans="2:9" s="14" customFormat="1" ht="23.1" customHeight="1" thickBot="1" x14ac:dyDescent="0.2">
      <c r="B16" s="110"/>
      <c r="C16" s="111"/>
      <c r="D16" s="86">
        <v>136857</v>
      </c>
      <c r="E16" s="88" t="s">
        <v>56</v>
      </c>
      <c r="F16" s="89" t="s">
        <v>56</v>
      </c>
      <c r="G16" s="89" t="s">
        <v>56</v>
      </c>
      <c r="H16" s="67" t="s">
        <v>56</v>
      </c>
      <c r="I16" s="73">
        <f t="shared" si="2"/>
        <v>136857</v>
      </c>
    </row>
    <row r="17" spans="2:10" s="33" customFormat="1" ht="23.1" customHeight="1" thickTop="1" x14ac:dyDescent="0.15">
      <c r="B17" s="100" t="s">
        <v>36</v>
      </c>
      <c r="C17" s="101"/>
      <c r="D17" s="74">
        <f>SUM(D5,D13,D15)</f>
        <v>2868.9300693025452</v>
      </c>
      <c r="E17" s="74">
        <f t="shared" ref="E17:I17" si="3">SUM(E5,E13,E15)</f>
        <v>284.47039676259101</v>
      </c>
      <c r="F17" s="74">
        <f t="shared" si="3"/>
        <v>50.92817503154501</v>
      </c>
      <c r="G17" s="74">
        <f t="shared" si="3"/>
        <v>10.120760933437998</v>
      </c>
      <c r="H17" s="75">
        <f t="shared" si="3"/>
        <v>34.358383777393996</v>
      </c>
      <c r="I17" s="76">
        <f t="shared" si="3"/>
        <v>3248.807785807513</v>
      </c>
    </row>
    <row r="18" spans="2:10" s="3" customFormat="1" ht="23.1" customHeight="1" thickBot="1" x14ac:dyDescent="0.2">
      <c r="B18" s="102"/>
      <c r="C18" s="103"/>
      <c r="D18" s="77">
        <f>SUM(D6,D14,D16)</f>
        <v>420184</v>
      </c>
      <c r="E18" s="77">
        <f t="shared" ref="E18:I18" si="4">SUM(E6,E14,E16)</f>
        <v>41127</v>
      </c>
      <c r="F18" s="77">
        <f t="shared" si="4"/>
        <v>7113</v>
      </c>
      <c r="G18" s="77">
        <f t="shared" si="4"/>
        <v>2304</v>
      </c>
      <c r="H18" s="78">
        <f t="shared" si="4"/>
        <v>13439</v>
      </c>
      <c r="I18" s="79">
        <f t="shared" si="4"/>
        <v>484167</v>
      </c>
    </row>
    <row r="20" spans="2:10" s="1" customFormat="1" x14ac:dyDescent="0.15">
      <c r="B20" s="4" t="s">
        <v>10</v>
      </c>
      <c r="C20" s="1" t="s">
        <v>71</v>
      </c>
    </row>
    <row r="21" spans="2:10" s="1" customFormat="1" x14ac:dyDescent="0.15">
      <c r="B21" s="4"/>
      <c r="C21" s="1" t="s">
        <v>59</v>
      </c>
    </row>
    <row r="22" spans="2:10" s="1" customFormat="1" x14ac:dyDescent="0.15">
      <c r="B22" s="4"/>
      <c r="C22" s="1" t="s">
        <v>61</v>
      </c>
    </row>
    <row r="23" spans="2:10" s="1" customFormat="1" x14ac:dyDescent="0.15">
      <c r="B23" s="4" t="s">
        <v>11</v>
      </c>
      <c r="C23" s="1" t="s">
        <v>46</v>
      </c>
    </row>
    <row r="24" spans="2:10" s="1" customFormat="1" x14ac:dyDescent="0.15">
      <c r="B24" s="4" t="s">
        <v>2</v>
      </c>
      <c r="C24" s="1" t="s">
        <v>47</v>
      </c>
    </row>
    <row r="25" spans="2:10" s="1" customFormat="1" x14ac:dyDescent="0.15">
      <c r="B25" s="4"/>
      <c r="C25" s="1" t="s">
        <v>58</v>
      </c>
    </row>
    <row r="26" spans="2:10" x14ac:dyDescent="0.15">
      <c r="B26" s="16" t="s">
        <v>8</v>
      </c>
      <c r="C26" s="1" t="s">
        <v>66</v>
      </c>
    </row>
    <row r="27" spans="2:10" x14ac:dyDescent="0.15">
      <c r="C27" s="1" t="s">
        <v>67</v>
      </c>
    </row>
    <row r="29" spans="2:10" x14ac:dyDescent="0.15">
      <c r="J29" s="16"/>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topLeftCell="B1" zoomScale="85" zoomScaleNormal="85" zoomScaleSheetLayoutView="85" workbookViewId="0">
      <selection activeCell="I5" sqref="I5"/>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1" width="9" style="1"/>
    <col min="12" max="13" width="10.625" style="1" bestFit="1" customWidth="1"/>
    <col min="14" max="14" width="9.375" style="1" bestFit="1" customWidth="1"/>
    <col min="15" max="15" width="9.125" style="1" bestFit="1" customWidth="1"/>
    <col min="16" max="16" width="9.375" style="1" bestFit="1" customWidth="1"/>
    <col min="17" max="17" width="10.625" style="1" bestFit="1" customWidth="1"/>
    <col min="18" max="16384" width="9" style="1"/>
  </cols>
  <sheetData>
    <row r="1" spans="1:10" ht="15.95" customHeight="1" x14ac:dyDescent="0.15">
      <c r="B1" s="11" t="s">
        <v>38</v>
      </c>
      <c r="H1" s="2"/>
    </row>
    <row r="2" spans="1:10" ht="15.95" customHeight="1" x14ac:dyDescent="0.15">
      <c r="B2" s="11" t="s">
        <v>39</v>
      </c>
      <c r="H2" s="2"/>
    </row>
    <row r="3" spans="1:10" ht="19.5" customHeight="1" thickBot="1" x14ac:dyDescent="0.2">
      <c r="H3" s="2"/>
      <c r="I3" s="2" t="s">
        <v>35</v>
      </c>
    </row>
    <row r="4" spans="1:10" s="3" customFormat="1" ht="34.5" customHeight="1" x14ac:dyDescent="0.15">
      <c r="A4" s="1"/>
      <c r="B4" s="130"/>
      <c r="C4" s="131"/>
      <c r="D4" s="6" t="s">
        <v>3</v>
      </c>
      <c r="E4" s="6" t="s">
        <v>4</v>
      </c>
      <c r="F4" s="6" t="s">
        <v>5</v>
      </c>
      <c r="G4" s="6" t="s">
        <v>6</v>
      </c>
      <c r="H4" s="10" t="s">
        <v>7</v>
      </c>
      <c r="I4" s="25" t="s">
        <v>55</v>
      </c>
      <c r="J4" s="1"/>
    </row>
    <row r="5" spans="1:10" s="33" customFormat="1" ht="23.1" customHeight="1" x14ac:dyDescent="0.15">
      <c r="A5" s="38"/>
      <c r="B5" s="132" t="s">
        <v>48</v>
      </c>
      <c r="C5" s="133"/>
      <c r="D5" s="48">
        <f>SUM(D7,D9,D11)</f>
        <v>98.14896117736599</v>
      </c>
      <c r="E5" s="48">
        <f t="shared" ref="E5:I5" si="0">SUM(E7,E9,E11)</f>
        <v>110.42508831023099</v>
      </c>
      <c r="F5" s="48">
        <f t="shared" si="0"/>
        <v>11.264469563432</v>
      </c>
      <c r="G5" s="48">
        <f t="shared" si="0"/>
        <v>2.1420043846469996</v>
      </c>
      <c r="H5" s="50">
        <f t="shared" si="0"/>
        <v>17.653773510797997</v>
      </c>
      <c r="I5" s="70">
        <f t="shared" si="0"/>
        <v>239.634296946474</v>
      </c>
      <c r="J5" s="38"/>
    </row>
    <row r="6" spans="1:10" s="3" customFormat="1" ht="23.1" customHeight="1" x14ac:dyDescent="0.15">
      <c r="A6" s="1"/>
      <c r="B6" s="134"/>
      <c r="C6" s="135"/>
      <c r="D6" s="51">
        <f>SUM(D8,D10,D12)</f>
        <v>21831</v>
      </c>
      <c r="E6" s="51">
        <f t="shared" ref="E6:I6" si="1">SUM(E8,E10,E12)</f>
        <v>26428</v>
      </c>
      <c r="F6" s="51">
        <f t="shared" si="1"/>
        <v>2232</v>
      </c>
      <c r="G6" s="51">
        <f t="shared" si="1"/>
        <v>265</v>
      </c>
      <c r="H6" s="53">
        <f t="shared" si="1"/>
        <v>7420</v>
      </c>
      <c r="I6" s="71">
        <f t="shared" si="1"/>
        <v>58176</v>
      </c>
      <c r="J6" s="1"/>
    </row>
    <row r="7" spans="1:10" s="33" customFormat="1" ht="23.1" customHeight="1" x14ac:dyDescent="0.15">
      <c r="A7" s="38"/>
      <c r="B7" s="40"/>
      <c r="C7" s="136" t="s">
        <v>12</v>
      </c>
      <c r="D7" s="48">
        <v>78.641947630609991</v>
      </c>
      <c r="E7" s="48">
        <v>94.223198325039988</v>
      </c>
      <c r="F7" s="48">
        <v>7.5700577866950001</v>
      </c>
      <c r="G7" s="48">
        <v>2.0859195976459999</v>
      </c>
      <c r="H7" s="50">
        <v>16.756058645152997</v>
      </c>
      <c r="I7" s="70">
        <f>SUM(D7:H7)</f>
        <v>199.27718198514398</v>
      </c>
      <c r="J7" s="38"/>
    </row>
    <row r="8" spans="1:10" s="3" customFormat="1" ht="23.1" customHeight="1" x14ac:dyDescent="0.15">
      <c r="A8" s="1"/>
      <c r="B8" s="5"/>
      <c r="C8" s="137"/>
      <c r="D8" s="51">
        <v>15061</v>
      </c>
      <c r="E8" s="51">
        <v>20666</v>
      </c>
      <c r="F8" s="51">
        <v>1447</v>
      </c>
      <c r="G8" s="51">
        <v>243</v>
      </c>
      <c r="H8" s="53">
        <v>7053</v>
      </c>
      <c r="I8" s="71">
        <f>SUM(D8:H8)</f>
        <v>44470</v>
      </c>
      <c r="J8" s="1"/>
    </row>
    <row r="9" spans="1:10" s="29" customFormat="1" ht="23.1" customHeight="1" x14ac:dyDescent="0.15">
      <c r="A9" s="44"/>
      <c r="B9" s="42"/>
      <c r="C9" s="136" t="s">
        <v>0</v>
      </c>
      <c r="D9" s="54">
        <v>5.6851411229750006</v>
      </c>
      <c r="E9" s="54">
        <v>5.3915250123459995</v>
      </c>
      <c r="F9" s="54">
        <v>0.18491378191400001</v>
      </c>
      <c r="G9" s="54">
        <v>1.6766628707999998E-2</v>
      </c>
      <c r="H9" s="56">
        <v>0.104554669145</v>
      </c>
      <c r="I9" s="72">
        <f t="shared" ref="I9:I14" si="2">SUM(D9:H9)</f>
        <v>11.382901215087999</v>
      </c>
      <c r="J9" s="44"/>
    </row>
    <row r="10" spans="1:10" s="3" customFormat="1" ht="23.1" customHeight="1" x14ac:dyDescent="0.15">
      <c r="A10" s="1"/>
      <c r="B10" s="5"/>
      <c r="C10" s="137"/>
      <c r="D10" s="51">
        <v>4154</v>
      </c>
      <c r="E10" s="51">
        <v>3951</v>
      </c>
      <c r="F10" s="51">
        <v>133</v>
      </c>
      <c r="G10" s="51">
        <v>5</v>
      </c>
      <c r="H10" s="53">
        <v>67</v>
      </c>
      <c r="I10" s="71">
        <f t="shared" si="2"/>
        <v>8310</v>
      </c>
      <c r="J10" s="1"/>
    </row>
    <row r="11" spans="1:10" s="33" customFormat="1" ht="23.1" customHeight="1" x14ac:dyDescent="0.15">
      <c r="A11" s="38"/>
      <c r="B11" s="40"/>
      <c r="C11" s="138" t="s">
        <v>31</v>
      </c>
      <c r="D11" s="48">
        <v>13.821872423781</v>
      </c>
      <c r="E11" s="48">
        <v>10.810364972845001</v>
      </c>
      <c r="F11" s="48">
        <v>3.5094979948230001</v>
      </c>
      <c r="G11" s="48">
        <v>3.9318158292999998E-2</v>
      </c>
      <c r="H11" s="50">
        <v>0.79316019650000003</v>
      </c>
      <c r="I11" s="70">
        <f t="shared" si="2"/>
        <v>28.974213746242004</v>
      </c>
      <c r="J11" s="38"/>
    </row>
    <row r="12" spans="1:10" s="3" customFormat="1" ht="23.1" customHeight="1" x14ac:dyDescent="0.15">
      <c r="A12" s="1"/>
      <c r="B12" s="5"/>
      <c r="C12" s="139"/>
      <c r="D12" s="51">
        <v>2616</v>
      </c>
      <c r="E12" s="51">
        <v>1811</v>
      </c>
      <c r="F12" s="51">
        <v>652</v>
      </c>
      <c r="G12" s="51">
        <v>17</v>
      </c>
      <c r="H12" s="53">
        <v>300</v>
      </c>
      <c r="I12" s="71">
        <f t="shared" si="2"/>
        <v>5396</v>
      </c>
      <c r="J12" s="1"/>
    </row>
    <row r="13" spans="1:10" s="33" customFormat="1" ht="23.1" customHeight="1" x14ac:dyDescent="0.15">
      <c r="A13" s="38"/>
      <c r="B13" s="122" t="s">
        <v>13</v>
      </c>
      <c r="C13" s="123"/>
      <c r="D13" s="48">
        <v>33.17245580486</v>
      </c>
      <c r="E13" s="48">
        <v>37.331299837593001</v>
      </c>
      <c r="F13" s="48">
        <v>1.8060273292660001</v>
      </c>
      <c r="G13" s="48">
        <v>0.24664740751000003</v>
      </c>
      <c r="H13" s="50">
        <v>5.1664629188570004</v>
      </c>
      <c r="I13" s="70">
        <f t="shared" si="2"/>
        <v>77.722893298086007</v>
      </c>
      <c r="J13" s="38"/>
    </row>
    <row r="14" spans="1:10" s="3" customFormat="1" ht="23.1" customHeight="1" x14ac:dyDescent="0.15">
      <c r="A14" s="1"/>
      <c r="B14" s="124"/>
      <c r="C14" s="125"/>
      <c r="D14" s="51">
        <v>7129</v>
      </c>
      <c r="E14" s="51">
        <v>7614</v>
      </c>
      <c r="F14" s="51">
        <v>847</v>
      </c>
      <c r="G14" s="51">
        <v>163</v>
      </c>
      <c r="H14" s="53">
        <v>1583</v>
      </c>
      <c r="I14" s="71">
        <f t="shared" si="2"/>
        <v>17336</v>
      </c>
      <c r="J14" s="1"/>
    </row>
    <row r="15" spans="1:10" s="33" customFormat="1" ht="23.1" customHeight="1" x14ac:dyDescent="0.15">
      <c r="A15" s="38"/>
      <c r="B15" s="126" t="s">
        <v>1</v>
      </c>
      <c r="C15" s="127"/>
      <c r="D15" s="68" t="s">
        <v>56</v>
      </c>
      <c r="E15" s="68" t="s">
        <v>56</v>
      </c>
      <c r="F15" s="68" t="s">
        <v>56</v>
      </c>
      <c r="G15" s="68" t="s">
        <v>56</v>
      </c>
      <c r="H15" s="90" t="s">
        <v>56</v>
      </c>
      <c r="I15" s="80" t="s">
        <v>56</v>
      </c>
      <c r="J15" s="38"/>
    </row>
    <row r="16" spans="1:10" s="3" customFormat="1" ht="23.1" customHeight="1" thickBot="1" x14ac:dyDescent="0.2">
      <c r="A16" s="1"/>
      <c r="B16" s="128"/>
      <c r="C16" s="129"/>
      <c r="D16" s="88" t="s">
        <v>56</v>
      </c>
      <c r="E16" s="88" t="s">
        <v>56</v>
      </c>
      <c r="F16" s="88" t="s">
        <v>56</v>
      </c>
      <c r="G16" s="88" t="s">
        <v>56</v>
      </c>
      <c r="H16" s="91" t="s">
        <v>56</v>
      </c>
      <c r="I16" s="81" t="s">
        <v>56</v>
      </c>
      <c r="J16" s="1"/>
    </row>
    <row r="17" spans="2:10" s="33" customFormat="1" ht="23.1" customHeight="1" thickTop="1" x14ac:dyDescent="0.15">
      <c r="B17" s="100" t="s">
        <v>36</v>
      </c>
      <c r="C17" s="101"/>
      <c r="D17" s="74">
        <f>SUM(D5,D13,D15)</f>
        <v>131.321416982226</v>
      </c>
      <c r="E17" s="74">
        <f t="shared" ref="E17:I17" si="3">SUM(E5,E13,E15)</f>
        <v>147.756388147824</v>
      </c>
      <c r="F17" s="74">
        <f t="shared" si="3"/>
        <v>13.070496892697999</v>
      </c>
      <c r="G17" s="74">
        <f t="shared" si="3"/>
        <v>2.3886517921569999</v>
      </c>
      <c r="H17" s="75">
        <f t="shared" si="3"/>
        <v>22.820236429654997</v>
      </c>
      <c r="I17" s="95">
        <f t="shared" si="3"/>
        <v>317.35719024456</v>
      </c>
    </row>
    <row r="18" spans="2:10" s="3" customFormat="1" ht="23.1" customHeight="1" thickBot="1" x14ac:dyDescent="0.2">
      <c r="B18" s="102"/>
      <c r="C18" s="103"/>
      <c r="D18" s="77">
        <f>SUM(D6,D14,D16)</f>
        <v>28960</v>
      </c>
      <c r="E18" s="77">
        <f t="shared" ref="E18:I18" si="4">SUM(E6,E14,E16)</f>
        <v>34042</v>
      </c>
      <c r="F18" s="77">
        <f t="shared" si="4"/>
        <v>3079</v>
      </c>
      <c r="G18" s="77">
        <f t="shared" si="4"/>
        <v>428</v>
      </c>
      <c r="H18" s="78">
        <f t="shared" si="4"/>
        <v>9003</v>
      </c>
      <c r="I18" s="96">
        <f t="shared" si="4"/>
        <v>75512</v>
      </c>
    </row>
    <row r="20" spans="2:10" x14ac:dyDescent="0.15">
      <c r="B20" s="4" t="s">
        <v>10</v>
      </c>
      <c r="C20" s="1" t="s">
        <v>71</v>
      </c>
    </row>
    <row r="21" spans="2:10" x14ac:dyDescent="0.15">
      <c r="B21" s="4"/>
      <c r="C21" s="1" t="s">
        <v>59</v>
      </c>
    </row>
    <row r="22" spans="2:10" x14ac:dyDescent="0.15">
      <c r="B22" s="4"/>
      <c r="C22" s="1" t="s">
        <v>61</v>
      </c>
    </row>
    <row r="23" spans="2:10" x14ac:dyDescent="0.15">
      <c r="B23" s="4" t="s">
        <v>11</v>
      </c>
      <c r="C23" s="1" t="s">
        <v>46</v>
      </c>
    </row>
    <row r="24" spans="2:10" s="11" customFormat="1" x14ac:dyDescent="0.15">
      <c r="B24" s="16" t="s">
        <v>2</v>
      </c>
      <c r="C24" s="11" t="s">
        <v>64</v>
      </c>
      <c r="I24" s="1"/>
    </row>
    <row r="25" spans="2:10" s="11" customFormat="1" x14ac:dyDescent="0.15">
      <c r="B25" s="16"/>
      <c r="C25" s="11" t="s">
        <v>65</v>
      </c>
      <c r="I25" s="1"/>
    </row>
    <row r="26" spans="2:10" x14ac:dyDescent="0.15">
      <c r="B26" s="4" t="s">
        <v>8</v>
      </c>
      <c r="C26" s="1" t="s">
        <v>47</v>
      </c>
    </row>
    <row r="27" spans="2:10" x14ac:dyDescent="0.15">
      <c r="B27" s="4"/>
      <c r="C27" s="1" t="s">
        <v>58</v>
      </c>
    </row>
    <row r="28" spans="2:10" s="11" customFormat="1" x14ac:dyDescent="0.15">
      <c r="B28" s="16" t="s">
        <v>9</v>
      </c>
      <c r="C28" s="1" t="s">
        <v>66</v>
      </c>
      <c r="I28" s="1"/>
    </row>
    <row r="29" spans="2:10" x14ac:dyDescent="0.15">
      <c r="C29" s="1" t="s">
        <v>67</v>
      </c>
    </row>
    <row r="31" spans="2:10" x14ac:dyDescent="0.15">
      <c r="J31"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view="pageBreakPreview" topLeftCell="A4" zoomScale="85" zoomScaleNormal="100" zoomScaleSheetLayoutView="85" workbookViewId="0">
      <selection activeCell="H16" sqref="H16"/>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ht="15.95" customHeight="1" x14ac:dyDescent="0.15">
      <c r="B1" s="11" t="s">
        <v>38</v>
      </c>
      <c r="H1" s="2"/>
      <c r="I1" s="2"/>
      <c r="J1" s="2"/>
      <c r="K1" s="2"/>
    </row>
    <row r="2" spans="2:12" ht="15.95" customHeight="1" x14ac:dyDescent="0.15">
      <c r="B2" s="11" t="s">
        <v>40</v>
      </c>
      <c r="I2" s="2"/>
      <c r="J2" s="2"/>
      <c r="K2" s="2"/>
    </row>
    <row r="3" spans="2:12" ht="23.25" customHeight="1" thickBot="1" x14ac:dyDescent="0.2">
      <c r="K3" s="2"/>
      <c r="L3" s="2" t="s">
        <v>35</v>
      </c>
    </row>
    <row r="4" spans="2:12" s="3" customFormat="1" ht="35.1" customHeight="1" x14ac:dyDescent="0.15">
      <c r="B4" s="130"/>
      <c r="C4" s="131"/>
      <c r="D4" s="6" t="s">
        <v>14</v>
      </c>
      <c r="E4" s="6" t="s">
        <v>15</v>
      </c>
      <c r="F4" s="6" t="s">
        <v>16</v>
      </c>
      <c r="G4" s="6" t="s">
        <v>17</v>
      </c>
      <c r="H4" s="8" t="s">
        <v>18</v>
      </c>
      <c r="I4" s="6" t="s">
        <v>19</v>
      </c>
      <c r="J4" s="6" t="s">
        <v>20</v>
      </c>
      <c r="K4" s="7" t="s">
        <v>21</v>
      </c>
      <c r="L4" s="25" t="s">
        <v>55</v>
      </c>
    </row>
    <row r="5" spans="2:12" s="33" customFormat="1" ht="23.1" customHeight="1" x14ac:dyDescent="0.15">
      <c r="B5" s="132" t="s">
        <v>48</v>
      </c>
      <c r="C5" s="133"/>
      <c r="D5" s="48">
        <f>SUM(D7,D9,D11)</f>
        <v>63.147828496964003</v>
      </c>
      <c r="E5" s="48">
        <f t="shared" ref="E5:L5" si="0">SUM(E7,E9,E11)</f>
        <v>63.336932146531005</v>
      </c>
      <c r="F5" s="48">
        <f t="shared" si="0"/>
        <v>100.225596459222</v>
      </c>
      <c r="G5" s="48">
        <f t="shared" si="0"/>
        <v>186.81850490242701</v>
      </c>
      <c r="H5" s="49">
        <f t="shared" si="0"/>
        <v>440.53720645618597</v>
      </c>
      <c r="I5" s="48">
        <f t="shared" si="0"/>
        <v>314.44826011571899</v>
      </c>
      <c r="J5" s="48">
        <f t="shared" si="0"/>
        <v>58.199290601000008</v>
      </c>
      <c r="K5" s="50">
        <f t="shared" si="0"/>
        <v>0.36692648420000001</v>
      </c>
      <c r="L5" s="70">
        <f t="shared" si="0"/>
        <v>1227.0805456622491</v>
      </c>
    </row>
    <row r="6" spans="2:12" s="3" customFormat="1" ht="23.1" customHeight="1" x14ac:dyDescent="0.15">
      <c r="B6" s="134"/>
      <c r="C6" s="135"/>
      <c r="D6" s="51">
        <f>SUM(D8,D10,D12)</f>
        <v>9664</v>
      </c>
      <c r="E6" s="51">
        <f t="shared" ref="E6:L6" si="1">SUM(E8,E10,E12)</f>
        <v>10184</v>
      </c>
      <c r="F6" s="51">
        <f t="shared" si="1"/>
        <v>18133</v>
      </c>
      <c r="G6" s="51">
        <f t="shared" si="1"/>
        <v>34383</v>
      </c>
      <c r="H6" s="52">
        <f t="shared" si="1"/>
        <v>93219</v>
      </c>
      <c r="I6" s="51">
        <f t="shared" si="1"/>
        <v>68055</v>
      </c>
      <c r="J6" s="51">
        <f t="shared" si="1"/>
        <v>22671</v>
      </c>
      <c r="K6" s="53">
        <f t="shared" si="1"/>
        <v>165</v>
      </c>
      <c r="L6" s="71">
        <f t="shared" si="1"/>
        <v>256474</v>
      </c>
    </row>
    <row r="7" spans="2:12" s="33" customFormat="1" ht="23.1" customHeight="1" x14ac:dyDescent="0.15">
      <c r="B7" s="40"/>
      <c r="C7" s="136" t="s">
        <v>12</v>
      </c>
      <c r="D7" s="48">
        <v>58.464042473627003</v>
      </c>
      <c r="E7" s="48">
        <v>61.230159430862003</v>
      </c>
      <c r="F7" s="48">
        <v>97.603812144483001</v>
      </c>
      <c r="G7" s="48">
        <v>181.04732743623401</v>
      </c>
      <c r="H7" s="49">
        <v>427.87674404997898</v>
      </c>
      <c r="I7" s="48">
        <v>304.74344349829897</v>
      </c>
      <c r="J7" s="48">
        <v>52.782170420318003</v>
      </c>
      <c r="K7" s="50">
        <v>0.28031705612500002</v>
      </c>
      <c r="L7" s="70">
        <f>SUM(D7:K7)</f>
        <v>1184.0280165099271</v>
      </c>
    </row>
    <row r="8" spans="2:12" s="3" customFormat="1" ht="23.1" customHeight="1" x14ac:dyDescent="0.15">
      <c r="B8" s="5"/>
      <c r="C8" s="137"/>
      <c r="D8" s="51">
        <v>8394</v>
      </c>
      <c r="E8" s="51">
        <v>8778</v>
      </c>
      <c r="F8" s="51">
        <v>15576</v>
      </c>
      <c r="G8" s="51">
        <v>29303</v>
      </c>
      <c r="H8" s="52">
        <v>80070</v>
      </c>
      <c r="I8" s="51">
        <v>60141</v>
      </c>
      <c r="J8" s="51">
        <v>20309</v>
      </c>
      <c r="K8" s="53">
        <v>45</v>
      </c>
      <c r="L8" s="71">
        <f t="shared" ref="L8:L16" si="2">SUM(D8:K8)</f>
        <v>222616</v>
      </c>
    </row>
    <row r="9" spans="2:12" s="29" customFormat="1" ht="23.1" customHeight="1" x14ac:dyDescent="0.15">
      <c r="B9" s="42"/>
      <c r="C9" s="136" t="s">
        <v>0</v>
      </c>
      <c r="D9" s="54">
        <v>0.74481262972999995</v>
      </c>
      <c r="E9" s="54">
        <v>0.75807557744599996</v>
      </c>
      <c r="F9" s="54">
        <v>1.5376091290459999</v>
      </c>
      <c r="G9" s="54">
        <v>3.4115181902459999</v>
      </c>
      <c r="H9" s="55">
        <v>7.8133186770669996</v>
      </c>
      <c r="I9" s="54">
        <v>4.9189252586530001</v>
      </c>
      <c r="J9" s="54">
        <v>1.211079430993</v>
      </c>
      <c r="K9" s="97" t="s">
        <v>69</v>
      </c>
      <c r="L9" s="72">
        <f t="shared" si="2"/>
        <v>20.395338893180998</v>
      </c>
    </row>
    <row r="10" spans="2:12" s="3" customFormat="1" ht="23.1" customHeight="1" x14ac:dyDescent="0.15">
      <c r="B10" s="5"/>
      <c r="C10" s="137"/>
      <c r="D10" s="51">
        <v>952</v>
      </c>
      <c r="E10" s="51">
        <v>1158</v>
      </c>
      <c r="F10" s="51">
        <v>2259</v>
      </c>
      <c r="G10" s="51">
        <v>4519</v>
      </c>
      <c r="H10" s="52">
        <v>11803</v>
      </c>
      <c r="I10" s="51">
        <v>6109</v>
      </c>
      <c r="J10" s="51">
        <v>1020</v>
      </c>
      <c r="K10" s="98" t="s">
        <v>70</v>
      </c>
      <c r="L10" s="71">
        <f t="shared" si="2"/>
        <v>27820</v>
      </c>
    </row>
    <row r="11" spans="2:12" s="33" customFormat="1" ht="23.1" customHeight="1" x14ac:dyDescent="0.15">
      <c r="B11" s="40"/>
      <c r="C11" s="138" t="s">
        <v>31</v>
      </c>
      <c r="D11" s="48">
        <v>3.9389733936070002</v>
      </c>
      <c r="E11" s="48">
        <v>1.348697138223</v>
      </c>
      <c r="F11" s="48">
        <v>1.084175185693</v>
      </c>
      <c r="G11" s="48">
        <v>2.3596592759470001</v>
      </c>
      <c r="H11" s="49">
        <v>4.8471437291399999</v>
      </c>
      <c r="I11" s="48">
        <v>4.7858913587669996</v>
      </c>
      <c r="J11" s="48">
        <v>4.2060407496890004</v>
      </c>
      <c r="K11" s="50">
        <v>8.6609428074999995E-2</v>
      </c>
      <c r="L11" s="70">
        <f t="shared" si="2"/>
        <v>22.657190259141004</v>
      </c>
    </row>
    <row r="12" spans="2:12" s="3" customFormat="1" ht="23.1" customHeight="1" x14ac:dyDescent="0.15">
      <c r="B12" s="5"/>
      <c r="C12" s="139"/>
      <c r="D12" s="51">
        <v>318</v>
      </c>
      <c r="E12" s="51">
        <v>248</v>
      </c>
      <c r="F12" s="51">
        <v>298</v>
      </c>
      <c r="G12" s="51">
        <v>561</v>
      </c>
      <c r="H12" s="52">
        <v>1346</v>
      </c>
      <c r="I12" s="51">
        <v>1805</v>
      </c>
      <c r="J12" s="51">
        <v>1342</v>
      </c>
      <c r="K12" s="53">
        <v>120</v>
      </c>
      <c r="L12" s="71">
        <f t="shared" si="2"/>
        <v>6038</v>
      </c>
    </row>
    <row r="13" spans="2:12" s="33" customFormat="1" ht="23.1" customHeight="1" x14ac:dyDescent="0.15">
      <c r="B13" s="140" t="s">
        <v>13</v>
      </c>
      <c r="C13" s="141"/>
      <c r="D13" s="48">
        <v>28.107193005325001</v>
      </c>
      <c r="E13" s="48">
        <v>28.286762153839</v>
      </c>
      <c r="F13" s="48">
        <v>41.643065321705002</v>
      </c>
      <c r="G13" s="48">
        <v>87.791785292542002</v>
      </c>
      <c r="H13" s="49">
        <v>164.959079683217</v>
      </c>
      <c r="I13" s="48">
        <v>158.26883339646099</v>
      </c>
      <c r="J13" s="48">
        <v>75.401484796340995</v>
      </c>
      <c r="K13" s="50">
        <v>0.45007306742199998</v>
      </c>
      <c r="L13" s="70">
        <f t="shared" si="2"/>
        <v>584.90827671685201</v>
      </c>
    </row>
    <row r="14" spans="2:12" s="3" customFormat="1" ht="23.1" customHeight="1" x14ac:dyDescent="0.15">
      <c r="B14" s="142"/>
      <c r="C14" s="143"/>
      <c r="D14" s="51">
        <v>2102</v>
      </c>
      <c r="E14" s="51">
        <v>2120</v>
      </c>
      <c r="F14" s="51">
        <v>3833</v>
      </c>
      <c r="G14" s="51">
        <v>8212</v>
      </c>
      <c r="H14" s="52">
        <v>21694</v>
      </c>
      <c r="I14" s="51">
        <v>27361</v>
      </c>
      <c r="J14" s="51">
        <v>25274</v>
      </c>
      <c r="K14" s="53">
        <v>240</v>
      </c>
      <c r="L14" s="71">
        <f t="shared" si="2"/>
        <v>90836</v>
      </c>
    </row>
    <row r="15" spans="2:12" s="33" customFormat="1" ht="23.1" customHeight="1" x14ac:dyDescent="0.15">
      <c r="B15" s="126" t="s">
        <v>1</v>
      </c>
      <c r="C15" s="127"/>
      <c r="D15" s="48">
        <v>82.418426436169995</v>
      </c>
      <c r="E15" s="48">
        <v>73.882792327090002</v>
      </c>
      <c r="F15" s="48">
        <v>163.874081570892</v>
      </c>
      <c r="G15" s="48">
        <v>195.2812806654</v>
      </c>
      <c r="H15" s="49">
        <v>386.94702803724601</v>
      </c>
      <c r="I15" s="48">
        <v>467.73533472357201</v>
      </c>
      <c r="J15" s="48">
        <v>66.641509668042005</v>
      </c>
      <c r="K15" s="50">
        <v>3.8510000000000003E-2</v>
      </c>
      <c r="L15" s="70">
        <f t="shared" si="2"/>
        <v>1436.8189634284122</v>
      </c>
    </row>
    <row r="16" spans="2:12" s="3" customFormat="1" ht="23.1" customHeight="1" thickBot="1" x14ac:dyDescent="0.2">
      <c r="B16" s="128"/>
      <c r="C16" s="129"/>
      <c r="D16" s="86">
        <v>2126</v>
      </c>
      <c r="E16" s="86">
        <v>1799</v>
      </c>
      <c r="F16" s="86">
        <v>4462</v>
      </c>
      <c r="G16" s="86">
        <v>7551</v>
      </c>
      <c r="H16" s="92">
        <v>32236</v>
      </c>
      <c r="I16" s="86">
        <v>66586</v>
      </c>
      <c r="J16" s="86">
        <v>22071</v>
      </c>
      <c r="K16" s="93">
        <v>26</v>
      </c>
      <c r="L16" s="73">
        <f t="shared" si="2"/>
        <v>136857</v>
      </c>
    </row>
    <row r="17" spans="2:13" s="33" customFormat="1" ht="23.1" customHeight="1" thickTop="1" x14ac:dyDescent="0.15">
      <c r="B17" s="100" t="s">
        <v>36</v>
      </c>
      <c r="C17" s="101"/>
      <c r="D17" s="74">
        <f>SUM(D5,D13,D15)</f>
        <v>173.67344793845899</v>
      </c>
      <c r="E17" s="74">
        <f t="shared" ref="E17:L17" si="3">SUM(E5,E13,E15)</f>
        <v>165.50648662745999</v>
      </c>
      <c r="F17" s="74">
        <f t="shared" si="3"/>
        <v>305.742743351819</v>
      </c>
      <c r="G17" s="74">
        <f t="shared" si="3"/>
        <v>469.89157086036903</v>
      </c>
      <c r="H17" s="74">
        <f t="shared" si="3"/>
        <v>992.44331417664898</v>
      </c>
      <c r="I17" s="74">
        <f t="shared" si="3"/>
        <v>940.452428235752</v>
      </c>
      <c r="J17" s="74">
        <f t="shared" si="3"/>
        <v>200.24228506538302</v>
      </c>
      <c r="K17" s="74">
        <f t="shared" si="3"/>
        <v>0.85550955162200004</v>
      </c>
      <c r="L17" s="76">
        <f t="shared" si="3"/>
        <v>3248.807785807513</v>
      </c>
    </row>
    <row r="18" spans="2:13" s="3" customFormat="1" ht="23.1" customHeight="1" thickBot="1" x14ac:dyDescent="0.2">
      <c r="B18" s="102"/>
      <c r="C18" s="103"/>
      <c r="D18" s="77">
        <f>SUM(D6,D14,D16)</f>
        <v>13892</v>
      </c>
      <c r="E18" s="77">
        <f t="shared" ref="E18:L18" si="4">SUM(E6,E14,E16)</f>
        <v>14103</v>
      </c>
      <c r="F18" s="77">
        <f t="shared" si="4"/>
        <v>26428</v>
      </c>
      <c r="G18" s="77">
        <f t="shared" si="4"/>
        <v>50146</v>
      </c>
      <c r="H18" s="77">
        <f t="shared" si="4"/>
        <v>147149</v>
      </c>
      <c r="I18" s="77">
        <f t="shared" si="4"/>
        <v>162002</v>
      </c>
      <c r="J18" s="77">
        <f t="shared" si="4"/>
        <v>70016</v>
      </c>
      <c r="K18" s="77">
        <f t="shared" si="4"/>
        <v>431</v>
      </c>
      <c r="L18" s="79">
        <f t="shared" si="4"/>
        <v>484167</v>
      </c>
    </row>
    <row r="20" spans="2:13" x14ac:dyDescent="0.15">
      <c r="B20" s="4" t="s">
        <v>10</v>
      </c>
      <c r="C20" s="1" t="s">
        <v>71</v>
      </c>
    </row>
    <row r="21" spans="2:13" x14ac:dyDescent="0.15">
      <c r="B21" s="4"/>
      <c r="C21" s="1" t="s">
        <v>59</v>
      </c>
    </row>
    <row r="22" spans="2:13" x14ac:dyDescent="0.15">
      <c r="B22" s="4"/>
      <c r="C22" s="1" t="s">
        <v>61</v>
      </c>
    </row>
    <row r="23" spans="2:13" x14ac:dyDescent="0.15">
      <c r="B23" s="4" t="s">
        <v>11</v>
      </c>
      <c r="C23" s="1" t="s">
        <v>46</v>
      </c>
    </row>
    <row r="24" spans="2:13" x14ac:dyDescent="0.15">
      <c r="B24" s="4" t="s">
        <v>2</v>
      </c>
      <c r="C24" s="1" t="s">
        <v>47</v>
      </c>
    </row>
    <row r="25" spans="2:13" x14ac:dyDescent="0.15">
      <c r="B25" s="4"/>
      <c r="C25" s="1" t="s">
        <v>58</v>
      </c>
    </row>
    <row r="26" spans="2:13" s="11" customFormat="1" x14ac:dyDescent="0.15">
      <c r="B26" s="16" t="s">
        <v>8</v>
      </c>
      <c r="C26" s="1" t="s">
        <v>66</v>
      </c>
      <c r="L26" s="1"/>
    </row>
    <row r="27" spans="2:13" x14ac:dyDescent="0.15">
      <c r="C27" s="1" t="s">
        <v>67</v>
      </c>
    </row>
    <row r="29" spans="2:13" x14ac:dyDescent="0.15">
      <c r="M29" s="47"/>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view="pageBreakPreview" zoomScale="85" zoomScaleNormal="100" zoomScaleSheetLayoutView="85" workbookViewId="0">
      <selection activeCell="L18" sqref="L18"/>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ht="15.95" customHeight="1" x14ac:dyDescent="0.15">
      <c r="B1" s="11" t="s">
        <v>38</v>
      </c>
      <c r="H1" s="2"/>
      <c r="I1" s="2"/>
      <c r="J1" s="2"/>
      <c r="K1" s="2"/>
    </row>
    <row r="2" spans="2:12" ht="15.95" customHeight="1" x14ac:dyDescent="0.15">
      <c r="B2" s="11" t="s">
        <v>41</v>
      </c>
      <c r="I2" s="2"/>
      <c r="J2" s="2"/>
      <c r="K2" s="2"/>
    </row>
    <row r="3" spans="2:12" ht="23.25" customHeight="1" thickBot="1" x14ac:dyDescent="0.2">
      <c r="K3" s="2"/>
      <c r="L3" s="2" t="s">
        <v>35</v>
      </c>
    </row>
    <row r="4" spans="2:12" s="3" customFormat="1" ht="35.1" customHeight="1" x14ac:dyDescent="0.15">
      <c r="B4" s="130"/>
      <c r="C4" s="131"/>
      <c r="D4" s="6" t="s">
        <v>14</v>
      </c>
      <c r="E4" s="6" t="s">
        <v>15</v>
      </c>
      <c r="F4" s="6" t="s">
        <v>16</v>
      </c>
      <c r="G4" s="6" t="s">
        <v>17</v>
      </c>
      <c r="H4" s="8" t="s">
        <v>18</v>
      </c>
      <c r="I4" s="6" t="s">
        <v>19</v>
      </c>
      <c r="J4" s="6" t="s">
        <v>20</v>
      </c>
      <c r="K4" s="7" t="s">
        <v>21</v>
      </c>
      <c r="L4" s="25" t="s">
        <v>55</v>
      </c>
    </row>
    <row r="5" spans="2:12" s="33" customFormat="1" ht="23.1" customHeight="1" x14ac:dyDescent="0.15">
      <c r="B5" s="132" t="s">
        <v>48</v>
      </c>
      <c r="C5" s="133"/>
      <c r="D5" s="48">
        <f>SUM(D7,D9,D11)</f>
        <v>10.748067543971001</v>
      </c>
      <c r="E5" s="48">
        <f t="shared" ref="E5:L5" si="0">SUM(E7,E9,E11)</f>
        <v>8.6069780639070004</v>
      </c>
      <c r="F5" s="48">
        <f t="shared" si="0"/>
        <v>20.299425653367997</v>
      </c>
      <c r="G5" s="48">
        <f t="shared" si="0"/>
        <v>24.742287632798998</v>
      </c>
      <c r="H5" s="49">
        <f t="shared" si="0"/>
        <v>39.422523854314001</v>
      </c>
      <c r="I5" s="48">
        <f t="shared" si="0"/>
        <v>11.586661699508999</v>
      </c>
      <c r="J5" s="48">
        <f t="shared" si="0"/>
        <v>4.4112040253690008</v>
      </c>
      <c r="K5" s="69" t="s">
        <v>56</v>
      </c>
      <c r="L5" s="70">
        <f t="shared" si="0"/>
        <v>119.81714847323701</v>
      </c>
    </row>
    <row r="6" spans="2:12" s="3" customFormat="1" ht="23.1" customHeight="1" x14ac:dyDescent="0.15">
      <c r="B6" s="134"/>
      <c r="C6" s="135"/>
      <c r="D6" s="51">
        <f>SUM(D8,D10,D12)</f>
        <v>1926</v>
      </c>
      <c r="E6" s="51">
        <f t="shared" ref="E6:L6" si="1">SUM(E8,E10,E12)</f>
        <v>2042</v>
      </c>
      <c r="F6" s="51">
        <f t="shared" si="1"/>
        <v>4357</v>
      </c>
      <c r="G6" s="51">
        <f t="shared" si="1"/>
        <v>6183</v>
      </c>
      <c r="H6" s="52">
        <f t="shared" si="1"/>
        <v>11063</v>
      </c>
      <c r="I6" s="51">
        <f t="shared" si="1"/>
        <v>2490</v>
      </c>
      <c r="J6" s="51">
        <f t="shared" si="1"/>
        <v>1027</v>
      </c>
      <c r="K6" s="82" t="s">
        <v>56</v>
      </c>
      <c r="L6" s="71">
        <f t="shared" si="1"/>
        <v>29088</v>
      </c>
    </row>
    <row r="7" spans="2:12" s="33" customFormat="1" ht="23.1" customHeight="1" x14ac:dyDescent="0.15">
      <c r="B7" s="40"/>
      <c r="C7" s="136" t="s">
        <v>12</v>
      </c>
      <c r="D7" s="48">
        <v>9.3847635267230007</v>
      </c>
      <c r="E7" s="48">
        <v>7.3314517785389999</v>
      </c>
      <c r="F7" s="48">
        <v>17.444725882101999</v>
      </c>
      <c r="G7" s="48">
        <v>19.791588312542</v>
      </c>
      <c r="H7" s="49">
        <v>31.47765515975</v>
      </c>
      <c r="I7" s="48">
        <v>10.187138460173999</v>
      </c>
      <c r="J7" s="48">
        <v>4.0212678727420004</v>
      </c>
      <c r="K7" s="69" t="s">
        <v>56</v>
      </c>
      <c r="L7" s="70">
        <f>SUM(D7:K7)</f>
        <v>99.638590992572006</v>
      </c>
    </row>
    <row r="8" spans="2:12" s="3" customFormat="1" ht="23.1" customHeight="1" x14ac:dyDescent="0.15">
      <c r="B8" s="5"/>
      <c r="C8" s="137"/>
      <c r="D8" s="51">
        <v>1451</v>
      </c>
      <c r="E8" s="51">
        <v>1428</v>
      </c>
      <c r="F8" s="51">
        <v>3222</v>
      </c>
      <c r="G8" s="51">
        <v>4662</v>
      </c>
      <c r="H8" s="52">
        <v>8266</v>
      </c>
      <c r="I8" s="51">
        <v>2233</v>
      </c>
      <c r="J8" s="51">
        <v>973</v>
      </c>
      <c r="K8" s="82" t="s">
        <v>56</v>
      </c>
      <c r="L8" s="71">
        <f t="shared" ref="L8:L14" si="2">SUM(D8:K8)</f>
        <v>22235</v>
      </c>
    </row>
    <row r="9" spans="2:12" s="29" customFormat="1" ht="23.1" customHeight="1" x14ac:dyDescent="0.15">
      <c r="B9" s="42"/>
      <c r="C9" s="136" t="s">
        <v>0</v>
      </c>
      <c r="D9" s="54">
        <v>0.37198330566299997</v>
      </c>
      <c r="E9" s="54">
        <v>0.48921479665599998</v>
      </c>
      <c r="F9" s="54">
        <v>1.0861085448329999</v>
      </c>
      <c r="G9" s="54">
        <v>1.02767338847</v>
      </c>
      <c r="H9" s="55">
        <v>2.427469245413</v>
      </c>
      <c r="I9" s="54">
        <v>0.28795132650900002</v>
      </c>
      <c r="J9" s="54">
        <v>1.0499999999999999E-3</v>
      </c>
      <c r="K9" s="69" t="s">
        <v>56</v>
      </c>
      <c r="L9" s="72">
        <f t="shared" si="2"/>
        <v>5.6914506075440006</v>
      </c>
    </row>
    <row r="10" spans="2:12" s="3" customFormat="1" ht="23.1" customHeight="1" x14ac:dyDescent="0.15">
      <c r="B10" s="5"/>
      <c r="C10" s="137"/>
      <c r="D10" s="51">
        <v>276</v>
      </c>
      <c r="E10" s="51">
        <v>471</v>
      </c>
      <c r="F10" s="51">
        <v>787</v>
      </c>
      <c r="G10" s="51">
        <v>846</v>
      </c>
      <c r="H10" s="52">
        <v>1651</v>
      </c>
      <c r="I10" s="51">
        <v>123</v>
      </c>
      <c r="J10" s="51">
        <v>1</v>
      </c>
      <c r="K10" s="82" t="s">
        <v>56</v>
      </c>
      <c r="L10" s="71">
        <f t="shared" si="2"/>
        <v>4155</v>
      </c>
    </row>
    <row r="11" spans="2:12" s="33" customFormat="1" ht="23.1" customHeight="1" x14ac:dyDescent="0.15">
      <c r="B11" s="40"/>
      <c r="C11" s="138" t="s">
        <v>31</v>
      </c>
      <c r="D11" s="48">
        <v>0.99132071158500001</v>
      </c>
      <c r="E11" s="48">
        <v>0.78631148871199996</v>
      </c>
      <c r="F11" s="48">
        <v>1.7685912264329999</v>
      </c>
      <c r="G11" s="48">
        <v>3.923025931787</v>
      </c>
      <c r="H11" s="49">
        <v>5.5173994491510001</v>
      </c>
      <c r="I11" s="48">
        <v>1.111571912826</v>
      </c>
      <c r="J11" s="48">
        <v>0.38888615262699999</v>
      </c>
      <c r="K11" s="69" t="s">
        <v>56</v>
      </c>
      <c r="L11" s="70">
        <f t="shared" si="2"/>
        <v>14.487106873121</v>
      </c>
    </row>
    <row r="12" spans="2:12" s="3" customFormat="1" ht="23.1" customHeight="1" x14ac:dyDescent="0.15">
      <c r="B12" s="5"/>
      <c r="C12" s="139"/>
      <c r="D12" s="51">
        <v>199</v>
      </c>
      <c r="E12" s="51">
        <v>143</v>
      </c>
      <c r="F12" s="51">
        <v>348</v>
      </c>
      <c r="G12" s="51">
        <v>675</v>
      </c>
      <c r="H12" s="52">
        <v>1146</v>
      </c>
      <c r="I12" s="51">
        <v>134</v>
      </c>
      <c r="J12" s="51">
        <v>53</v>
      </c>
      <c r="K12" s="82" t="s">
        <v>56</v>
      </c>
      <c r="L12" s="71">
        <f t="shared" si="2"/>
        <v>2698</v>
      </c>
    </row>
    <row r="13" spans="2:12" s="33" customFormat="1" ht="23.1" customHeight="1" x14ac:dyDescent="0.15">
      <c r="B13" s="140" t="s">
        <v>13</v>
      </c>
      <c r="C13" s="141"/>
      <c r="D13" s="48">
        <v>3.7836563827659999</v>
      </c>
      <c r="E13" s="48">
        <v>2.8342260678660001</v>
      </c>
      <c r="F13" s="48">
        <v>4.6522686366489996</v>
      </c>
      <c r="G13" s="48">
        <v>7.1351171270969997</v>
      </c>
      <c r="H13" s="49">
        <v>11.648590816779</v>
      </c>
      <c r="I13" s="48">
        <v>6.095234918069</v>
      </c>
      <c r="J13" s="48">
        <v>2.6783526998170002</v>
      </c>
      <c r="K13" s="50">
        <v>3.4000000000000002E-2</v>
      </c>
      <c r="L13" s="70">
        <f t="shared" si="2"/>
        <v>38.861446649042996</v>
      </c>
    </row>
    <row r="14" spans="2:12" s="3" customFormat="1" ht="23.1" customHeight="1" x14ac:dyDescent="0.15">
      <c r="B14" s="142"/>
      <c r="C14" s="143"/>
      <c r="D14" s="51">
        <v>411</v>
      </c>
      <c r="E14" s="51">
        <v>384</v>
      </c>
      <c r="F14" s="51">
        <v>660</v>
      </c>
      <c r="G14" s="51">
        <v>1081</v>
      </c>
      <c r="H14" s="52">
        <v>2847</v>
      </c>
      <c r="I14" s="51">
        <v>2094</v>
      </c>
      <c r="J14" s="51">
        <v>1177</v>
      </c>
      <c r="K14" s="53">
        <v>14</v>
      </c>
      <c r="L14" s="71">
        <f t="shared" si="2"/>
        <v>8668</v>
      </c>
    </row>
    <row r="15" spans="2:12" s="33" customFormat="1" ht="23.1" customHeight="1" x14ac:dyDescent="0.15">
      <c r="B15" s="126" t="s">
        <v>1</v>
      </c>
      <c r="C15" s="127"/>
      <c r="D15" s="68" t="s">
        <v>56</v>
      </c>
      <c r="E15" s="68" t="s">
        <v>56</v>
      </c>
      <c r="F15" s="68" t="s">
        <v>56</v>
      </c>
      <c r="G15" s="68" t="s">
        <v>56</v>
      </c>
      <c r="H15" s="87" t="s">
        <v>56</v>
      </c>
      <c r="I15" s="68" t="s">
        <v>56</v>
      </c>
      <c r="J15" s="68" t="s">
        <v>56</v>
      </c>
      <c r="K15" s="69" t="s">
        <v>56</v>
      </c>
      <c r="L15" s="80" t="s">
        <v>56</v>
      </c>
    </row>
    <row r="16" spans="2:12" s="3" customFormat="1" ht="23.1" customHeight="1" thickBot="1" x14ac:dyDescent="0.2">
      <c r="B16" s="128"/>
      <c r="C16" s="129"/>
      <c r="D16" s="88" t="s">
        <v>56</v>
      </c>
      <c r="E16" s="88" t="s">
        <v>56</v>
      </c>
      <c r="F16" s="88" t="s">
        <v>56</v>
      </c>
      <c r="G16" s="88" t="s">
        <v>56</v>
      </c>
      <c r="H16" s="89" t="s">
        <v>56</v>
      </c>
      <c r="I16" s="88" t="s">
        <v>56</v>
      </c>
      <c r="J16" s="88" t="s">
        <v>56</v>
      </c>
      <c r="K16" s="67" t="s">
        <v>56</v>
      </c>
      <c r="L16" s="81" t="s">
        <v>56</v>
      </c>
    </row>
    <row r="17" spans="2:13" s="33" customFormat="1" ht="23.1" customHeight="1" thickTop="1" x14ac:dyDescent="0.15">
      <c r="B17" s="100" t="s">
        <v>36</v>
      </c>
      <c r="C17" s="101"/>
      <c r="D17" s="74">
        <f>SUM(D5,D13,D15)</f>
        <v>14.531723926737001</v>
      </c>
      <c r="E17" s="74">
        <f t="shared" ref="E17:L17" si="3">SUM(E5,E13,E15)</f>
        <v>11.441204131773</v>
      </c>
      <c r="F17" s="74">
        <f t="shared" si="3"/>
        <v>24.951694290016995</v>
      </c>
      <c r="G17" s="74">
        <f t="shared" si="3"/>
        <v>31.877404759895999</v>
      </c>
      <c r="H17" s="74">
        <f t="shared" si="3"/>
        <v>51.071114671093</v>
      </c>
      <c r="I17" s="74">
        <f t="shared" si="3"/>
        <v>17.681896617577998</v>
      </c>
      <c r="J17" s="74">
        <f t="shared" si="3"/>
        <v>7.089556725186001</v>
      </c>
      <c r="K17" s="74">
        <f t="shared" si="3"/>
        <v>3.4000000000000002E-2</v>
      </c>
      <c r="L17" s="76">
        <f t="shared" si="3"/>
        <v>158.67859512228</v>
      </c>
    </row>
    <row r="18" spans="2:13" s="3" customFormat="1" ht="23.1" customHeight="1" thickBot="1" x14ac:dyDescent="0.2">
      <c r="B18" s="102"/>
      <c r="C18" s="103"/>
      <c r="D18" s="77">
        <f>SUM(D6,D14,D16)</f>
        <v>2337</v>
      </c>
      <c r="E18" s="77">
        <f t="shared" ref="E18:L18" si="4">SUM(E6,E14,E16)</f>
        <v>2426</v>
      </c>
      <c r="F18" s="77">
        <f t="shared" si="4"/>
        <v>5017</v>
      </c>
      <c r="G18" s="77">
        <f t="shared" si="4"/>
        <v>7264</v>
      </c>
      <c r="H18" s="77">
        <f t="shared" si="4"/>
        <v>13910</v>
      </c>
      <c r="I18" s="77">
        <f t="shared" si="4"/>
        <v>4584</v>
      </c>
      <c r="J18" s="77">
        <f t="shared" si="4"/>
        <v>2204</v>
      </c>
      <c r="K18" s="78">
        <f t="shared" si="4"/>
        <v>14</v>
      </c>
      <c r="L18" s="79">
        <f t="shared" si="4"/>
        <v>37756</v>
      </c>
    </row>
    <row r="20" spans="2:13" x14ac:dyDescent="0.15">
      <c r="B20" s="4" t="s">
        <v>10</v>
      </c>
      <c r="C20" s="1" t="s">
        <v>71</v>
      </c>
    </row>
    <row r="21" spans="2:13" x14ac:dyDescent="0.15">
      <c r="B21" s="4"/>
      <c r="C21" s="1" t="s">
        <v>59</v>
      </c>
    </row>
    <row r="22" spans="2:13" x14ac:dyDescent="0.15">
      <c r="B22" s="4"/>
      <c r="C22" s="1" t="s">
        <v>60</v>
      </c>
    </row>
    <row r="23" spans="2:13" x14ac:dyDescent="0.15">
      <c r="B23" s="4" t="s">
        <v>11</v>
      </c>
      <c r="C23" s="1" t="s">
        <v>46</v>
      </c>
    </row>
    <row r="24" spans="2:13" x14ac:dyDescent="0.15">
      <c r="B24" s="4" t="s">
        <v>2</v>
      </c>
      <c r="C24" s="1" t="s">
        <v>47</v>
      </c>
    </row>
    <row r="25" spans="2:13" x14ac:dyDescent="0.15">
      <c r="B25" s="4"/>
      <c r="C25" s="1" t="s">
        <v>58</v>
      </c>
    </row>
    <row r="26" spans="2:13" s="11" customFormat="1" x14ac:dyDescent="0.15">
      <c r="B26" s="16" t="s">
        <v>8</v>
      </c>
      <c r="C26" s="1" t="s">
        <v>66</v>
      </c>
      <c r="L26" s="1"/>
      <c r="M26" s="1"/>
    </row>
    <row r="27" spans="2:13" x14ac:dyDescent="0.15">
      <c r="B27" s="4"/>
      <c r="C27" s="1" t="s">
        <v>67</v>
      </c>
    </row>
    <row r="29" spans="2:13" x14ac:dyDescent="0.15">
      <c r="M29" s="4"/>
    </row>
    <row r="30" spans="2:13" x14ac:dyDescent="0.15">
      <c r="M30" s="11"/>
    </row>
  </sheetData>
  <mergeCells count="8">
    <mergeCell ref="B17:C18"/>
    <mergeCell ref="B15:C16"/>
    <mergeCell ref="B4:C4"/>
    <mergeCell ref="B5:C6"/>
    <mergeCell ref="C7:C8"/>
    <mergeCell ref="C9:C10"/>
    <mergeCell ref="C11:C12"/>
    <mergeCell ref="B13:C14"/>
  </mergeCells>
  <phoneticPr fontId="1"/>
  <pageMargins left="0.39370078740157483" right="0.39370078740157483" top="0.39370078740157483" bottom="0.39370078740157483" header="0.31496062992125984" footer="0.31496062992125984"/>
  <pageSetup paperSize="9" orientation="landscape" r:id="rId1"/>
  <headerFooter>
    <oddFooter>&amp;R5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view="pageBreakPreview" zoomScale="85" zoomScaleNormal="100" zoomScaleSheetLayoutView="85" workbookViewId="0">
      <selection activeCell="H7" sqref="H7"/>
    </sheetView>
  </sheetViews>
  <sheetFormatPr defaultRowHeight="14.25" x14ac:dyDescent="0.15"/>
  <cols>
    <col min="1" max="1" width="5.625" style="1" customWidth="1"/>
    <col min="2" max="2" width="7.75" style="1" customWidth="1"/>
    <col min="3" max="3" width="20.75" style="1" customWidth="1"/>
    <col min="4" max="10" width="14.375" style="1" customWidth="1"/>
    <col min="11" max="11" width="5.625" style="1" customWidth="1"/>
    <col min="12" max="12" width="12.625" style="1" customWidth="1"/>
    <col min="13" max="13" width="5.625" style="1" customWidth="1"/>
    <col min="14" max="16384" width="9" style="1"/>
  </cols>
  <sheetData>
    <row r="1" spans="2:12" ht="15.95" customHeight="1" x14ac:dyDescent="0.15">
      <c r="B1" s="11" t="s">
        <v>38</v>
      </c>
      <c r="H1" s="2"/>
      <c r="I1" s="2"/>
      <c r="L1" s="2"/>
    </row>
    <row r="2" spans="2:12" ht="15.95" customHeight="1" x14ac:dyDescent="0.15">
      <c r="B2" s="11" t="s">
        <v>42</v>
      </c>
      <c r="I2" s="2"/>
      <c r="L2" s="2"/>
    </row>
    <row r="3" spans="2:12" ht="23.25" customHeight="1" thickBot="1" x14ac:dyDescent="0.2">
      <c r="I3" s="2"/>
      <c r="J3" s="2" t="s">
        <v>35</v>
      </c>
    </row>
    <row r="4" spans="2:12" s="3" customFormat="1" ht="34.5" customHeight="1" x14ac:dyDescent="0.15">
      <c r="B4" s="130"/>
      <c r="C4" s="131"/>
      <c r="D4" s="6" t="s">
        <v>22</v>
      </c>
      <c r="E4" s="6" t="s">
        <v>23</v>
      </c>
      <c r="F4" s="6" t="s">
        <v>25</v>
      </c>
      <c r="G4" s="6" t="s">
        <v>24</v>
      </c>
      <c r="H4" s="8" t="s">
        <v>26</v>
      </c>
      <c r="I4" s="7" t="s">
        <v>27</v>
      </c>
      <c r="J4" s="25" t="s">
        <v>55</v>
      </c>
    </row>
    <row r="5" spans="2:12" s="33" customFormat="1" ht="23.1" customHeight="1" x14ac:dyDescent="0.15">
      <c r="B5" s="132" t="s">
        <v>48</v>
      </c>
      <c r="C5" s="133"/>
      <c r="D5" s="57">
        <f>SUM(D7,D9,D11)</f>
        <v>1070.618143213484</v>
      </c>
      <c r="E5" s="57">
        <f t="shared" ref="E5:J5" si="0">SUM(E7,E9,E11)</f>
        <v>81.105525469526</v>
      </c>
      <c r="F5" s="57">
        <f t="shared" si="0"/>
        <v>3.0695162699999998</v>
      </c>
      <c r="G5" s="48">
        <f t="shared" si="0"/>
        <v>0.73836316000000002</v>
      </c>
      <c r="H5" s="58">
        <f t="shared" si="0"/>
        <v>39.300048109211005</v>
      </c>
      <c r="I5" s="59">
        <f t="shared" si="0"/>
        <v>32.248949440027999</v>
      </c>
      <c r="J5" s="70">
        <f t="shared" si="0"/>
        <v>1227.0805456622493</v>
      </c>
    </row>
    <row r="6" spans="2:12" s="3" customFormat="1" ht="23.1" customHeight="1" x14ac:dyDescent="0.15">
      <c r="B6" s="134"/>
      <c r="C6" s="135"/>
      <c r="D6" s="60">
        <f>SUM(D8,D10,D12)</f>
        <v>222983</v>
      </c>
      <c r="E6" s="60">
        <f t="shared" ref="E6:J6" si="1">SUM(E8,E10,E12)</f>
        <v>9490</v>
      </c>
      <c r="F6" s="60">
        <f t="shared" si="1"/>
        <v>105</v>
      </c>
      <c r="G6" s="51">
        <f t="shared" si="1"/>
        <v>44</v>
      </c>
      <c r="H6" s="62">
        <f t="shared" si="1"/>
        <v>8992</v>
      </c>
      <c r="I6" s="63">
        <f t="shared" si="1"/>
        <v>14860</v>
      </c>
      <c r="J6" s="71">
        <f t="shared" si="1"/>
        <v>256474</v>
      </c>
    </row>
    <row r="7" spans="2:12" s="33" customFormat="1" ht="23.1" customHeight="1" x14ac:dyDescent="0.15">
      <c r="B7" s="40"/>
      <c r="C7" s="136" t="s">
        <v>12</v>
      </c>
      <c r="D7" s="57">
        <v>1036.267520378753</v>
      </c>
      <c r="E7" s="57">
        <v>79.761400189159005</v>
      </c>
      <c r="F7" s="57">
        <v>2.8795162699999999</v>
      </c>
      <c r="G7" s="48">
        <v>0.393787</v>
      </c>
      <c r="H7" s="58">
        <v>38.840800930634003</v>
      </c>
      <c r="I7" s="59">
        <v>25.884991741380997</v>
      </c>
      <c r="J7" s="70">
        <f>SUM(D7:I7)</f>
        <v>1184.0280165099273</v>
      </c>
    </row>
    <row r="8" spans="2:12" s="3" customFormat="1" ht="23.1" customHeight="1" x14ac:dyDescent="0.15">
      <c r="B8" s="5"/>
      <c r="C8" s="137"/>
      <c r="D8" s="60">
        <v>194118</v>
      </c>
      <c r="E8" s="60">
        <v>8977</v>
      </c>
      <c r="F8" s="60">
        <v>87</v>
      </c>
      <c r="G8" s="51">
        <v>7</v>
      </c>
      <c r="H8" s="62">
        <v>8262</v>
      </c>
      <c r="I8" s="63">
        <v>11165</v>
      </c>
      <c r="J8" s="71">
        <f t="shared" ref="J8:J16" si="2">SUM(D8:I8)</f>
        <v>222616</v>
      </c>
    </row>
    <row r="9" spans="2:12" s="29" customFormat="1" ht="23.1" customHeight="1" x14ac:dyDescent="0.15">
      <c r="B9" s="42"/>
      <c r="C9" s="136" t="s">
        <v>0</v>
      </c>
      <c r="D9" s="64">
        <v>16.53846654993</v>
      </c>
      <c r="E9" s="64">
        <v>0.91958594305200003</v>
      </c>
      <c r="F9" s="64">
        <v>0.19</v>
      </c>
      <c r="G9" s="68" t="s">
        <v>56</v>
      </c>
      <c r="H9" s="65">
        <v>0.26363851432800001</v>
      </c>
      <c r="I9" s="66">
        <v>2.4836478858709996</v>
      </c>
      <c r="J9" s="72">
        <f t="shared" si="2"/>
        <v>20.395338893181002</v>
      </c>
    </row>
    <row r="10" spans="2:12" s="3" customFormat="1" ht="23.1" customHeight="1" x14ac:dyDescent="0.15">
      <c r="B10" s="5"/>
      <c r="C10" s="137"/>
      <c r="D10" s="60">
        <v>23981</v>
      </c>
      <c r="E10" s="60">
        <v>434</v>
      </c>
      <c r="F10" s="60">
        <v>18</v>
      </c>
      <c r="G10" s="61" t="s">
        <v>56</v>
      </c>
      <c r="H10" s="62">
        <v>610</v>
      </c>
      <c r="I10" s="63">
        <v>2777</v>
      </c>
      <c r="J10" s="71">
        <f t="shared" si="2"/>
        <v>27820</v>
      </c>
    </row>
    <row r="11" spans="2:12" s="33" customFormat="1" ht="23.1" customHeight="1" x14ac:dyDescent="0.15">
      <c r="B11" s="40"/>
      <c r="C11" s="138" t="s">
        <v>31</v>
      </c>
      <c r="D11" s="57">
        <v>17.812156284800999</v>
      </c>
      <c r="E11" s="57">
        <v>0.42453933731499999</v>
      </c>
      <c r="F11" s="68" t="s">
        <v>56</v>
      </c>
      <c r="G11" s="54">
        <v>0.34457616000000002</v>
      </c>
      <c r="H11" s="58">
        <v>0.195608664249</v>
      </c>
      <c r="I11" s="59">
        <v>3.8803098127759998</v>
      </c>
      <c r="J11" s="70">
        <f t="shared" si="2"/>
        <v>22.657190259140997</v>
      </c>
    </row>
    <row r="12" spans="2:12" s="3" customFormat="1" ht="23.1" customHeight="1" x14ac:dyDescent="0.15">
      <c r="B12" s="5"/>
      <c r="C12" s="139"/>
      <c r="D12" s="60">
        <v>4884</v>
      </c>
      <c r="E12" s="60">
        <v>79</v>
      </c>
      <c r="F12" s="61" t="s">
        <v>56</v>
      </c>
      <c r="G12" s="51">
        <v>37</v>
      </c>
      <c r="H12" s="62">
        <v>120</v>
      </c>
      <c r="I12" s="63">
        <v>918</v>
      </c>
      <c r="J12" s="71">
        <f t="shared" si="2"/>
        <v>6038</v>
      </c>
    </row>
    <row r="13" spans="2:12" s="33" customFormat="1" ht="23.1" customHeight="1" x14ac:dyDescent="0.15">
      <c r="B13" s="140" t="s">
        <v>13</v>
      </c>
      <c r="C13" s="141"/>
      <c r="D13" s="57">
        <v>409.93093308332601</v>
      </c>
      <c r="E13" s="57">
        <v>46.570812418488998</v>
      </c>
      <c r="F13" s="57">
        <v>5.8334158350000003</v>
      </c>
      <c r="G13" s="68" t="s">
        <v>56</v>
      </c>
      <c r="H13" s="58">
        <v>103.009678674852</v>
      </c>
      <c r="I13" s="59">
        <v>19.563436705184998</v>
      </c>
      <c r="J13" s="70">
        <f t="shared" si="2"/>
        <v>584.90827671685201</v>
      </c>
    </row>
    <row r="14" spans="2:12" s="3" customFormat="1" ht="23.1" customHeight="1" x14ac:dyDescent="0.15">
      <c r="B14" s="142"/>
      <c r="C14" s="143"/>
      <c r="D14" s="60">
        <v>67387</v>
      </c>
      <c r="E14" s="60">
        <v>7533</v>
      </c>
      <c r="F14" s="60">
        <v>265</v>
      </c>
      <c r="G14" s="61" t="s">
        <v>56</v>
      </c>
      <c r="H14" s="62">
        <v>11016</v>
      </c>
      <c r="I14" s="63">
        <v>4635</v>
      </c>
      <c r="J14" s="71">
        <f t="shared" si="2"/>
        <v>90836</v>
      </c>
    </row>
    <row r="15" spans="2:12" s="33" customFormat="1" ht="23.1" customHeight="1" x14ac:dyDescent="0.15">
      <c r="B15" s="126" t="s">
        <v>1</v>
      </c>
      <c r="C15" s="127"/>
      <c r="D15" s="57">
        <v>1262.1595034284121</v>
      </c>
      <c r="E15" s="57">
        <v>174.65946</v>
      </c>
      <c r="F15" s="68" t="s">
        <v>56</v>
      </c>
      <c r="G15" s="68" t="s">
        <v>56</v>
      </c>
      <c r="H15" s="68" t="s">
        <v>56</v>
      </c>
      <c r="I15" s="69" t="s">
        <v>56</v>
      </c>
      <c r="J15" s="70">
        <f t="shared" si="2"/>
        <v>1436.8189634284122</v>
      </c>
    </row>
    <row r="16" spans="2:12" s="3" customFormat="1" ht="23.1" customHeight="1" thickBot="1" x14ac:dyDescent="0.2">
      <c r="B16" s="128"/>
      <c r="C16" s="129"/>
      <c r="D16" s="94">
        <v>127219</v>
      </c>
      <c r="E16" s="94">
        <v>9638</v>
      </c>
      <c r="F16" s="88" t="s">
        <v>56</v>
      </c>
      <c r="G16" s="88" t="s">
        <v>56</v>
      </c>
      <c r="H16" s="88" t="s">
        <v>56</v>
      </c>
      <c r="I16" s="67" t="s">
        <v>56</v>
      </c>
      <c r="J16" s="73">
        <f t="shared" si="2"/>
        <v>136857</v>
      </c>
    </row>
    <row r="17" spans="2:11" s="33" customFormat="1" ht="23.1" customHeight="1" thickTop="1" x14ac:dyDescent="0.15">
      <c r="B17" s="100" t="s">
        <v>36</v>
      </c>
      <c r="C17" s="101"/>
      <c r="D17" s="74">
        <f>SUM(D5,D13,D15)</f>
        <v>2742.7085797252221</v>
      </c>
      <c r="E17" s="74">
        <f t="shared" ref="E17:J17" si="3">SUM(E5,E13,E15)</f>
        <v>302.33579788801501</v>
      </c>
      <c r="F17" s="74">
        <f t="shared" si="3"/>
        <v>8.9029321049999997</v>
      </c>
      <c r="G17" s="48">
        <f t="shared" si="3"/>
        <v>0.73836316000000002</v>
      </c>
      <c r="H17" s="74">
        <f t="shared" si="3"/>
        <v>142.309726784063</v>
      </c>
      <c r="I17" s="74">
        <f t="shared" si="3"/>
        <v>51.812386145212997</v>
      </c>
      <c r="J17" s="76">
        <f t="shared" si="3"/>
        <v>3248.8077858075135</v>
      </c>
    </row>
    <row r="18" spans="2:11" s="3" customFormat="1" ht="23.1" customHeight="1" thickBot="1" x14ac:dyDescent="0.2">
      <c r="B18" s="102"/>
      <c r="C18" s="103"/>
      <c r="D18" s="77">
        <f>SUM(D6,D14,D16)</f>
        <v>417589</v>
      </c>
      <c r="E18" s="77">
        <f t="shared" ref="E18:J18" si="4">SUM(E6,E14,E16)</f>
        <v>26661</v>
      </c>
      <c r="F18" s="77">
        <f t="shared" si="4"/>
        <v>370</v>
      </c>
      <c r="G18" s="99">
        <f t="shared" si="4"/>
        <v>44</v>
      </c>
      <c r="H18" s="77">
        <f t="shared" si="4"/>
        <v>20008</v>
      </c>
      <c r="I18" s="83">
        <f t="shared" si="4"/>
        <v>19495</v>
      </c>
      <c r="J18" s="79">
        <f t="shared" si="4"/>
        <v>484167</v>
      </c>
    </row>
    <row r="20" spans="2:11" x14ac:dyDescent="0.15">
      <c r="B20" s="4" t="s">
        <v>10</v>
      </c>
      <c r="C20" s="1" t="s">
        <v>71</v>
      </c>
    </row>
    <row r="21" spans="2:11" x14ac:dyDescent="0.15">
      <c r="B21" s="4"/>
      <c r="C21" s="1" t="s">
        <v>59</v>
      </c>
    </row>
    <row r="22" spans="2:11" x14ac:dyDescent="0.15">
      <c r="B22" s="4"/>
      <c r="C22" s="1" t="s">
        <v>63</v>
      </c>
    </row>
    <row r="23" spans="2:11" x14ac:dyDescent="0.15">
      <c r="B23" s="4" t="s">
        <v>11</v>
      </c>
      <c r="C23" s="1" t="s">
        <v>46</v>
      </c>
    </row>
    <row r="24" spans="2:11" x14ac:dyDescent="0.15">
      <c r="B24" s="4" t="s">
        <v>2</v>
      </c>
      <c r="C24" s="1" t="s">
        <v>49</v>
      </c>
    </row>
    <row r="25" spans="2:11" x14ac:dyDescent="0.15">
      <c r="B25" s="4"/>
      <c r="C25" s="1" t="s">
        <v>54</v>
      </c>
    </row>
    <row r="26" spans="2:11" x14ac:dyDescent="0.15">
      <c r="B26" s="4"/>
      <c r="C26" s="1" t="s">
        <v>53</v>
      </c>
    </row>
    <row r="27" spans="2:11" x14ac:dyDescent="0.15">
      <c r="B27" s="4"/>
      <c r="C27" s="1" t="s">
        <v>52</v>
      </c>
    </row>
    <row r="28" spans="2:11" x14ac:dyDescent="0.15">
      <c r="B28" s="4" t="s">
        <v>8</v>
      </c>
      <c r="C28" s="1" t="s">
        <v>47</v>
      </c>
    </row>
    <row r="29" spans="2:11" x14ac:dyDescent="0.15">
      <c r="B29" s="4"/>
      <c r="C29" s="1" t="s">
        <v>58</v>
      </c>
    </row>
    <row r="30" spans="2:11" s="11" customFormat="1" x14ac:dyDescent="0.15">
      <c r="B30" s="16" t="s">
        <v>9</v>
      </c>
      <c r="C30" s="1" t="s">
        <v>66</v>
      </c>
      <c r="J30" s="1"/>
    </row>
    <row r="31" spans="2:11" x14ac:dyDescent="0.15">
      <c r="C31" s="1" t="s">
        <v>67</v>
      </c>
    </row>
    <row r="32" spans="2:11" x14ac:dyDescent="0.15">
      <c r="K32"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scale="99" orientation="landscape" r:id="rId1"/>
  <headerFooter>
    <oddFooter>&amp;R6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view="pageBreakPreview" zoomScale="85" zoomScaleNormal="100" zoomScaleSheetLayoutView="85" workbookViewId="0">
      <selection activeCell="E8" sqref="E8"/>
    </sheetView>
  </sheetViews>
  <sheetFormatPr defaultRowHeight="14.25" x14ac:dyDescent="0.15"/>
  <cols>
    <col min="1" max="1" width="5.625" style="1" customWidth="1"/>
    <col min="2" max="2" width="7.75" style="1" customWidth="1"/>
    <col min="3" max="3" width="20.75" style="1" customWidth="1"/>
    <col min="4" max="7" width="24.625" style="1" customWidth="1"/>
    <col min="8" max="8" width="5" style="1" customWidth="1"/>
    <col min="9" max="9" width="5.625" style="1" customWidth="1"/>
    <col min="10" max="10" width="16.625" style="1" customWidth="1"/>
    <col min="11" max="11" width="5.625" style="1" customWidth="1"/>
    <col min="12" max="12" width="12.625" style="1" customWidth="1"/>
    <col min="13" max="13" width="5.625" style="1" customWidth="1"/>
    <col min="14" max="16384" width="9" style="1"/>
  </cols>
  <sheetData>
    <row r="1" spans="2:12" ht="15.95" customHeight="1" x14ac:dyDescent="0.15">
      <c r="B1" s="11" t="s">
        <v>38</v>
      </c>
      <c r="I1" s="2"/>
      <c r="J1" s="2"/>
      <c r="K1" s="2"/>
      <c r="L1" s="2"/>
    </row>
    <row r="2" spans="2:12" ht="15.95" customHeight="1" x14ac:dyDescent="0.15">
      <c r="B2" s="11" t="s">
        <v>44</v>
      </c>
      <c r="J2" s="2"/>
      <c r="K2" s="2"/>
      <c r="L2" s="2"/>
    </row>
    <row r="3" spans="2:12" ht="20.100000000000001" customHeight="1" thickBot="1" x14ac:dyDescent="0.2">
      <c r="F3" s="2"/>
      <c r="G3" s="2" t="s">
        <v>35</v>
      </c>
    </row>
    <row r="4" spans="2:12" s="3" customFormat="1" ht="35.1" customHeight="1" x14ac:dyDescent="0.15">
      <c r="B4" s="130"/>
      <c r="C4" s="131"/>
      <c r="D4" s="6" t="s">
        <v>30</v>
      </c>
      <c r="E4" s="6" t="s">
        <v>28</v>
      </c>
      <c r="F4" s="7" t="s">
        <v>29</v>
      </c>
      <c r="G4" s="25" t="s">
        <v>55</v>
      </c>
    </row>
    <row r="5" spans="2:12" s="33" customFormat="1" ht="23.1" customHeight="1" x14ac:dyDescent="0.15">
      <c r="B5" s="132" t="s">
        <v>48</v>
      </c>
      <c r="C5" s="133"/>
      <c r="D5" s="48">
        <f>SUM(D7,D9,D11)</f>
        <v>17.176942568161</v>
      </c>
      <c r="E5" s="48">
        <f t="shared" ref="E5:G5" si="0">SUM(E7,E9,E11)</f>
        <v>30.370652377173002</v>
      </c>
      <c r="F5" s="50">
        <f t="shared" si="0"/>
        <v>72.269553527903</v>
      </c>
      <c r="G5" s="70">
        <f t="shared" si="0"/>
        <v>119.81714847323701</v>
      </c>
    </row>
    <row r="6" spans="2:12" s="3" customFormat="1" ht="23.1" customHeight="1" x14ac:dyDescent="0.15">
      <c r="B6" s="134"/>
      <c r="C6" s="135"/>
      <c r="D6" s="51">
        <f>SUM(D8,D10,D12)</f>
        <v>6318</v>
      </c>
      <c r="E6" s="51">
        <f t="shared" ref="E6:G6" si="1">SUM(E8,E10,E12)</f>
        <v>12596</v>
      </c>
      <c r="F6" s="53">
        <f t="shared" si="1"/>
        <v>10174</v>
      </c>
      <c r="G6" s="71">
        <f t="shared" si="1"/>
        <v>29088</v>
      </c>
    </row>
    <row r="7" spans="2:12" s="33" customFormat="1" ht="23.1" customHeight="1" x14ac:dyDescent="0.15">
      <c r="B7" s="40"/>
      <c r="C7" s="136" t="s">
        <v>12</v>
      </c>
      <c r="D7" s="48">
        <v>14.834354422596</v>
      </c>
      <c r="E7" s="48">
        <v>18.817997839128001</v>
      </c>
      <c r="F7" s="50">
        <v>65.986238730848001</v>
      </c>
      <c r="G7" s="70">
        <f>SUM(D7:F7)</f>
        <v>99.638590992572006</v>
      </c>
    </row>
    <row r="8" spans="2:12" s="3" customFormat="1" ht="23.1" customHeight="1" x14ac:dyDescent="0.15">
      <c r="B8" s="5"/>
      <c r="C8" s="137"/>
      <c r="D8" s="51">
        <v>5810</v>
      </c>
      <c r="E8" s="51">
        <v>7278</v>
      </c>
      <c r="F8" s="53">
        <v>9147</v>
      </c>
      <c r="G8" s="71">
        <f t="shared" ref="G8:G14" si="2">SUM(D8:F8)</f>
        <v>22235</v>
      </c>
    </row>
    <row r="9" spans="2:12" s="29" customFormat="1" ht="23.1" customHeight="1" x14ac:dyDescent="0.15">
      <c r="B9" s="42"/>
      <c r="C9" s="136" t="s">
        <v>0</v>
      </c>
      <c r="D9" s="54">
        <v>0.15700005955999999</v>
      </c>
      <c r="E9" s="54">
        <v>4.9071145783060004</v>
      </c>
      <c r="F9" s="56">
        <v>0.62733596967799998</v>
      </c>
      <c r="G9" s="72">
        <f t="shared" si="2"/>
        <v>5.6914506075439997</v>
      </c>
    </row>
    <row r="10" spans="2:12" s="3" customFormat="1" ht="23.1" customHeight="1" x14ac:dyDescent="0.15">
      <c r="B10" s="5"/>
      <c r="C10" s="137"/>
      <c r="D10" s="51">
        <v>112</v>
      </c>
      <c r="E10" s="51">
        <v>3805</v>
      </c>
      <c r="F10" s="53">
        <v>238</v>
      </c>
      <c r="G10" s="71">
        <f t="shared" si="2"/>
        <v>4155</v>
      </c>
    </row>
    <row r="11" spans="2:12" s="33" customFormat="1" ht="23.1" customHeight="1" x14ac:dyDescent="0.15">
      <c r="B11" s="40"/>
      <c r="C11" s="138" t="s">
        <v>31</v>
      </c>
      <c r="D11" s="48">
        <v>2.1855880860050001</v>
      </c>
      <c r="E11" s="48">
        <v>6.6455399597389997</v>
      </c>
      <c r="F11" s="50">
        <v>5.655978827377</v>
      </c>
      <c r="G11" s="70">
        <f t="shared" si="2"/>
        <v>14.487106873121</v>
      </c>
    </row>
    <row r="12" spans="2:12" s="3" customFormat="1" ht="23.1" customHeight="1" x14ac:dyDescent="0.15">
      <c r="B12" s="5"/>
      <c r="C12" s="139"/>
      <c r="D12" s="51">
        <v>396</v>
      </c>
      <c r="E12" s="51">
        <v>1513</v>
      </c>
      <c r="F12" s="53">
        <v>789</v>
      </c>
      <c r="G12" s="71">
        <f t="shared" si="2"/>
        <v>2698</v>
      </c>
    </row>
    <row r="13" spans="2:12" s="33" customFormat="1" ht="23.1" customHeight="1" x14ac:dyDescent="0.15">
      <c r="B13" s="140" t="s">
        <v>13</v>
      </c>
      <c r="C13" s="141"/>
      <c r="D13" s="48">
        <v>2.9799408707519999</v>
      </c>
      <c r="E13" s="48">
        <v>5.7207310068119996</v>
      </c>
      <c r="F13" s="50">
        <v>30.160774771479002</v>
      </c>
      <c r="G13" s="70">
        <f t="shared" si="2"/>
        <v>38.861446649043003</v>
      </c>
    </row>
    <row r="14" spans="2:12" s="3" customFormat="1" ht="23.1" customHeight="1" x14ac:dyDescent="0.15">
      <c r="B14" s="142"/>
      <c r="C14" s="143"/>
      <c r="D14" s="51">
        <v>715</v>
      </c>
      <c r="E14" s="51">
        <v>2499</v>
      </c>
      <c r="F14" s="53">
        <v>5454</v>
      </c>
      <c r="G14" s="71">
        <f t="shared" si="2"/>
        <v>8668</v>
      </c>
    </row>
    <row r="15" spans="2:12" s="33" customFormat="1" ht="23.1" customHeight="1" x14ac:dyDescent="0.15">
      <c r="B15" s="126" t="s">
        <v>1</v>
      </c>
      <c r="C15" s="127"/>
      <c r="D15" s="68" t="s">
        <v>56</v>
      </c>
      <c r="E15" s="68" t="s">
        <v>56</v>
      </c>
      <c r="F15" s="69" t="s">
        <v>56</v>
      </c>
      <c r="G15" s="80" t="s">
        <v>56</v>
      </c>
    </row>
    <row r="16" spans="2:12" s="3" customFormat="1" ht="23.1" customHeight="1" thickBot="1" x14ac:dyDescent="0.2">
      <c r="B16" s="128"/>
      <c r="C16" s="129"/>
      <c r="D16" s="88" t="s">
        <v>56</v>
      </c>
      <c r="E16" s="88" t="s">
        <v>56</v>
      </c>
      <c r="F16" s="67" t="s">
        <v>56</v>
      </c>
      <c r="G16" s="81" t="s">
        <v>56</v>
      </c>
    </row>
    <row r="17" spans="2:8" s="33" customFormat="1" ht="23.1" customHeight="1" thickTop="1" x14ac:dyDescent="0.15">
      <c r="B17" s="100" t="s">
        <v>36</v>
      </c>
      <c r="C17" s="101"/>
      <c r="D17" s="74">
        <f>SUM(D5,D13,D15)</f>
        <v>20.156883438912999</v>
      </c>
      <c r="E17" s="74">
        <f t="shared" ref="E17:G17" si="3">SUM(E5,E13,E15)</f>
        <v>36.091383383985004</v>
      </c>
      <c r="F17" s="84">
        <f t="shared" si="3"/>
        <v>102.430328299382</v>
      </c>
      <c r="G17" s="76">
        <f t="shared" si="3"/>
        <v>158.67859512228</v>
      </c>
    </row>
    <row r="18" spans="2:8" s="3" customFormat="1" ht="23.1" customHeight="1" thickBot="1" x14ac:dyDescent="0.2">
      <c r="B18" s="102"/>
      <c r="C18" s="103"/>
      <c r="D18" s="77">
        <f>SUM(D6,D14,D16)</f>
        <v>7033</v>
      </c>
      <c r="E18" s="77">
        <f t="shared" ref="E18:G18" si="4">SUM(E6,E14,E16)</f>
        <v>15095</v>
      </c>
      <c r="F18" s="85">
        <f t="shared" si="4"/>
        <v>15628</v>
      </c>
      <c r="G18" s="79">
        <f t="shared" si="4"/>
        <v>37756</v>
      </c>
    </row>
    <row r="20" spans="2:8" x14ac:dyDescent="0.15">
      <c r="B20" s="4" t="s">
        <v>10</v>
      </c>
      <c r="C20" s="1" t="s">
        <v>71</v>
      </c>
    </row>
    <row r="21" spans="2:8" x14ac:dyDescent="0.15">
      <c r="B21" s="4"/>
      <c r="C21" s="1" t="s">
        <v>59</v>
      </c>
    </row>
    <row r="22" spans="2:8" x14ac:dyDescent="0.15">
      <c r="B22" s="4"/>
      <c r="C22" s="1" t="s">
        <v>61</v>
      </c>
    </row>
    <row r="23" spans="2:8" x14ac:dyDescent="0.15">
      <c r="B23" s="4" t="s">
        <v>11</v>
      </c>
      <c r="C23" s="1" t="s">
        <v>46</v>
      </c>
    </row>
    <row r="24" spans="2:8" x14ac:dyDescent="0.15">
      <c r="B24" s="4" t="s">
        <v>2</v>
      </c>
      <c r="C24" s="1" t="s">
        <v>50</v>
      </c>
    </row>
    <row r="25" spans="2:8" x14ac:dyDescent="0.15">
      <c r="B25" s="4"/>
      <c r="C25" s="24" t="s">
        <v>51</v>
      </c>
    </row>
    <row r="26" spans="2:8" x14ac:dyDescent="0.15">
      <c r="B26" s="4" t="s">
        <v>8</v>
      </c>
      <c r="C26" s="1" t="s">
        <v>47</v>
      </c>
    </row>
    <row r="27" spans="2:8" x14ac:dyDescent="0.15">
      <c r="B27" s="4"/>
      <c r="C27" s="1" t="s">
        <v>58</v>
      </c>
    </row>
    <row r="28" spans="2:8" s="11" customFormat="1" x14ac:dyDescent="0.15">
      <c r="B28" s="16" t="s">
        <v>9</v>
      </c>
      <c r="C28" s="1" t="s">
        <v>66</v>
      </c>
      <c r="G28" s="1"/>
    </row>
    <row r="29" spans="2:8" x14ac:dyDescent="0.15">
      <c r="C29" s="1" t="s">
        <v>67</v>
      </c>
    </row>
    <row r="31" spans="2:8" x14ac:dyDescent="0.15">
      <c r="H31"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view="pageBreakPreview" zoomScale="85" zoomScaleNormal="100" zoomScaleSheetLayoutView="85" workbookViewId="0">
      <selection activeCell="H18" sqref="H18"/>
    </sheetView>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2" ht="15.95" customHeight="1" x14ac:dyDescent="0.15">
      <c r="B1" s="11" t="s">
        <v>38</v>
      </c>
      <c r="I1" s="2"/>
      <c r="J1" s="2"/>
      <c r="K1" s="2"/>
      <c r="L1" s="2"/>
    </row>
    <row r="2" spans="2:12" ht="15.95" customHeight="1" x14ac:dyDescent="0.15">
      <c r="B2" s="11" t="s">
        <v>43</v>
      </c>
      <c r="J2" s="2"/>
      <c r="K2" s="2"/>
      <c r="L2" s="2"/>
    </row>
    <row r="3" spans="2:12" ht="23.25" customHeight="1" thickBot="1" x14ac:dyDescent="0.2">
      <c r="G3" s="2"/>
      <c r="H3" s="2" t="s">
        <v>35</v>
      </c>
    </row>
    <row r="4" spans="2:12" s="3" customFormat="1" ht="35.1" customHeight="1" x14ac:dyDescent="0.15">
      <c r="B4" s="130"/>
      <c r="C4" s="131"/>
      <c r="D4" s="6" t="s">
        <v>32</v>
      </c>
      <c r="E4" s="6" t="s">
        <v>33</v>
      </c>
      <c r="F4" s="6" t="s">
        <v>34</v>
      </c>
      <c r="G4" s="9" t="s">
        <v>27</v>
      </c>
      <c r="H4" s="25" t="s">
        <v>55</v>
      </c>
    </row>
    <row r="5" spans="2:12" s="33" customFormat="1" ht="23.1" customHeight="1" x14ac:dyDescent="0.15">
      <c r="B5" s="132" t="s">
        <v>48</v>
      </c>
      <c r="C5" s="133"/>
      <c r="D5" s="35">
        <f>SUM(D7,D9,D11)</f>
        <v>1064.8079952369508</v>
      </c>
      <c r="E5" s="35">
        <f t="shared" ref="E5:H5" si="0">SUM(E7,E9,E11)</f>
        <v>152.20497689933902</v>
      </c>
      <c r="F5" s="35">
        <f t="shared" si="0"/>
        <v>43.831413197570001</v>
      </c>
      <c r="G5" s="36">
        <f t="shared" si="0"/>
        <v>34.258449743359996</v>
      </c>
      <c r="H5" s="37">
        <f t="shared" si="0"/>
        <v>1295.1028350772199</v>
      </c>
    </row>
    <row r="6" spans="2:12" s="3" customFormat="1" ht="23.1" customHeight="1" x14ac:dyDescent="0.15">
      <c r="B6" s="134"/>
      <c r="C6" s="135"/>
      <c r="D6" s="17">
        <f>SUM(D8,D10,D12)</f>
        <v>168654</v>
      </c>
      <c r="E6" s="17">
        <f t="shared" ref="E6:H6" si="1">SUM(E8,E10,E12)</f>
        <v>69656</v>
      </c>
      <c r="F6" s="17">
        <f t="shared" si="1"/>
        <v>6016</v>
      </c>
      <c r="G6" s="18">
        <f t="shared" si="1"/>
        <v>12876</v>
      </c>
      <c r="H6" s="26">
        <f t="shared" si="1"/>
        <v>257202</v>
      </c>
    </row>
    <row r="7" spans="2:12" s="33" customFormat="1" ht="23.1" customHeight="1" x14ac:dyDescent="0.15">
      <c r="B7" s="40"/>
      <c r="C7" s="136" t="s">
        <v>12</v>
      </c>
      <c r="D7" s="48">
        <v>1032.2433505390559</v>
      </c>
      <c r="E7" s="48">
        <v>146.34294376712302</v>
      </c>
      <c r="F7" s="48">
        <v>43.635654936633003</v>
      </c>
      <c r="G7" s="50">
        <v>33.543989861495</v>
      </c>
      <c r="H7" s="37">
        <f>SUM(D7:G7)</f>
        <v>1255.7659391043069</v>
      </c>
    </row>
    <row r="8" spans="2:12" s="3" customFormat="1" ht="23.1" customHeight="1" x14ac:dyDescent="0.15">
      <c r="B8" s="5"/>
      <c r="C8" s="137"/>
      <c r="D8" s="51">
        <v>151571</v>
      </c>
      <c r="E8" s="51">
        <v>54574</v>
      </c>
      <c r="F8" s="51">
        <v>5872</v>
      </c>
      <c r="G8" s="53">
        <v>11944</v>
      </c>
      <c r="H8" s="26">
        <f t="shared" ref="H8:H16" si="2">SUM(D8:G8)</f>
        <v>223961</v>
      </c>
    </row>
    <row r="9" spans="2:12" s="29" customFormat="1" ht="23.1" customHeight="1" x14ac:dyDescent="0.15">
      <c r="B9" s="42"/>
      <c r="C9" s="136" t="s">
        <v>0</v>
      </c>
      <c r="D9" s="54">
        <v>14.034637924219</v>
      </c>
      <c r="E9" s="54">
        <v>5.3848611473360002</v>
      </c>
      <c r="F9" s="64">
        <v>5.9673976730000002E-2</v>
      </c>
      <c r="G9" s="56">
        <v>0.32933032751200003</v>
      </c>
      <c r="H9" s="43">
        <f>SUM(D9:G9)</f>
        <v>19.808503375797002</v>
      </c>
    </row>
    <row r="10" spans="2:12" s="3" customFormat="1" ht="23.1" customHeight="1" x14ac:dyDescent="0.15">
      <c r="B10" s="5"/>
      <c r="C10" s="137"/>
      <c r="D10" s="51">
        <v>12299</v>
      </c>
      <c r="E10" s="51">
        <v>14864</v>
      </c>
      <c r="F10" s="60">
        <v>62</v>
      </c>
      <c r="G10" s="53">
        <v>210</v>
      </c>
      <c r="H10" s="26">
        <f t="shared" si="2"/>
        <v>27435</v>
      </c>
    </row>
    <row r="11" spans="2:12" s="33" customFormat="1" ht="23.1" customHeight="1" x14ac:dyDescent="0.15">
      <c r="B11" s="40"/>
      <c r="C11" s="138" t="s">
        <v>31</v>
      </c>
      <c r="D11" s="48">
        <v>18.530006773676</v>
      </c>
      <c r="E11" s="48">
        <v>0.47717198488000001</v>
      </c>
      <c r="F11" s="48">
        <v>0.136084284207</v>
      </c>
      <c r="G11" s="50">
        <v>0.385129554353</v>
      </c>
      <c r="H11" s="37">
        <f t="shared" si="2"/>
        <v>19.528392597116003</v>
      </c>
    </row>
    <row r="12" spans="2:12" s="3" customFormat="1" ht="23.1" customHeight="1" x14ac:dyDescent="0.15">
      <c r="B12" s="5"/>
      <c r="C12" s="139"/>
      <c r="D12" s="51">
        <v>4784</v>
      </c>
      <c r="E12" s="51">
        <v>218</v>
      </c>
      <c r="F12" s="51">
        <v>82</v>
      </c>
      <c r="G12" s="53">
        <v>722</v>
      </c>
      <c r="H12" s="26">
        <f t="shared" si="2"/>
        <v>5806</v>
      </c>
    </row>
    <row r="13" spans="2:12" s="33" customFormat="1" ht="23.1" customHeight="1" x14ac:dyDescent="0.15">
      <c r="B13" s="140" t="s">
        <v>13</v>
      </c>
      <c r="C13" s="141"/>
      <c r="D13" s="48">
        <v>538.57166214584504</v>
      </c>
      <c r="E13" s="48">
        <v>41.778609935603995</v>
      </c>
      <c r="F13" s="48">
        <v>4.1589103410690003</v>
      </c>
      <c r="G13" s="50">
        <v>30.956651528699002</v>
      </c>
      <c r="H13" s="37">
        <f t="shared" si="2"/>
        <v>615.46583395121706</v>
      </c>
    </row>
    <row r="14" spans="2:12" s="3" customFormat="1" ht="23.1" customHeight="1" x14ac:dyDescent="0.15">
      <c r="B14" s="142"/>
      <c r="C14" s="143"/>
      <c r="D14" s="51">
        <v>81238</v>
      </c>
      <c r="E14" s="51">
        <v>6126</v>
      </c>
      <c r="F14" s="51">
        <v>806</v>
      </c>
      <c r="G14" s="53">
        <v>6693</v>
      </c>
      <c r="H14" s="26">
        <f t="shared" si="2"/>
        <v>94863</v>
      </c>
    </row>
    <row r="15" spans="2:12" s="33" customFormat="1" ht="23.1" customHeight="1" x14ac:dyDescent="0.15">
      <c r="B15" s="126" t="s">
        <v>1</v>
      </c>
      <c r="C15" s="127"/>
      <c r="D15" s="48">
        <v>1451.2725034284122</v>
      </c>
      <c r="E15" s="48">
        <v>160.20591999999999</v>
      </c>
      <c r="F15" s="68" t="s">
        <v>56</v>
      </c>
      <c r="G15" s="69" t="s">
        <v>56</v>
      </c>
      <c r="H15" s="37">
        <f t="shared" si="2"/>
        <v>1611.478423428412</v>
      </c>
    </row>
    <row r="16" spans="2:12" s="3" customFormat="1" ht="23.1" customHeight="1" thickBot="1" x14ac:dyDescent="0.2">
      <c r="B16" s="128"/>
      <c r="C16" s="129"/>
      <c r="D16" s="86">
        <v>140308</v>
      </c>
      <c r="E16" s="86">
        <v>6187</v>
      </c>
      <c r="F16" s="88" t="s">
        <v>56</v>
      </c>
      <c r="G16" s="67" t="s">
        <v>56</v>
      </c>
      <c r="H16" s="27">
        <f t="shared" si="2"/>
        <v>146495</v>
      </c>
    </row>
    <row r="17" spans="2:10" s="33" customFormat="1" ht="23.1" customHeight="1" thickTop="1" x14ac:dyDescent="0.15">
      <c r="B17" s="100" t="s">
        <v>36</v>
      </c>
      <c r="C17" s="101"/>
      <c r="D17" s="30">
        <f>SUM(D5,D13,D15)</f>
        <v>3054.652160811208</v>
      </c>
      <c r="E17" s="30">
        <f t="shared" ref="E17:H17" si="3">SUM(E5,E13,E15)</f>
        <v>354.18950683494302</v>
      </c>
      <c r="F17" s="30">
        <f t="shared" si="3"/>
        <v>47.990323538639004</v>
      </c>
      <c r="G17" s="31">
        <f t="shared" si="3"/>
        <v>65.215101272059002</v>
      </c>
      <c r="H17" s="32">
        <f t="shared" si="3"/>
        <v>3522.047092456849</v>
      </c>
      <c r="I17" s="34"/>
    </row>
    <row r="18" spans="2:10" s="3" customFormat="1" ht="23.1" customHeight="1" thickBot="1" x14ac:dyDescent="0.2">
      <c r="B18" s="102"/>
      <c r="C18" s="103"/>
      <c r="D18" s="19">
        <f>SUM(D6,D14,D16)</f>
        <v>390200</v>
      </c>
      <c r="E18" s="19">
        <f t="shared" ref="E18:H18" si="4">SUM(E6,E14,E16)</f>
        <v>81969</v>
      </c>
      <c r="F18" s="19">
        <f t="shared" si="4"/>
        <v>6822</v>
      </c>
      <c r="G18" s="23">
        <f t="shared" si="4"/>
        <v>19569</v>
      </c>
      <c r="H18" s="28">
        <f t="shared" si="4"/>
        <v>498560</v>
      </c>
      <c r="I18" s="20"/>
    </row>
    <row r="19" spans="2:10" x14ac:dyDescent="0.15">
      <c r="G19" s="22"/>
      <c r="I19" s="21"/>
    </row>
    <row r="20" spans="2:10" x14ac:dyDescent="0.15">
      <c r="B20" s="4" t="s">
        <v>10</v>
      </c>
      <c r="C20" s="1" t="s">
        <v>71</v>
      </c>
    </row>
    <row r="21" spans="2:10" x14ac:dyDescent="0.15">
      <c r="B21" s="4"/>
      <c r="C21" s="1" t="s">
        <v>59</v>
      </c>
    </row>
    <row r="22" spans="2:10" x14ac:dyDescent="0.15">
      <c r="B22" s="4"/>
      <c r="C22" s="1" t="s">
        <v>61</v>
      </c>
    </row>
    <row r="23" spans="2:10" x14ac:dyDescent="0.15">
      <c r="B23" s="4" t="s">
        <v>11</v>
      </c>
      <c r="C23" s="1" t="s">
        <v>46</v>
      </c>
    </row>
    <row r="24" spans="2:10" x14ac:dyDescent="0.15">
      <c r="B24" s="4" t="s">
        <v>2</v>
      </c>
      <c r="C24" s="1" t="s">
        <v>57</v>
      </c>
      <c r="J24" s="11"/>
    </row>
    <row r="25" spans="2:10" x14ac:dyDescent="0.15">
      <c r="B25" s="4"/>
      <c r="C25" s="1" t="s">
        <v>68</v>
      </c>
      <c r="J25" s="11"/>
    </row>
    <row r="26" spans="2:10" x14ac:dyDescent="0.15">
      <c r="B26" s="4" t="s">
        <v>8</v>
      </c>
      <c r="C26" s="1" t="s">
        <v>47</v>
      </c>
    </row>
    <row r="27" spans="2:10" x14ac:dyDescent="0.15">
      <c r="B27" s="4"/>
      <c r="C27" s="1" t="s">
        <v>58</v>
      </c>
    </row>
    <row r="28" spans="2:10" x14ac:dyDescent="0.15">
      <c r="B28" s="4" t="s">
        <v>9</v>
      </c>
      <c r="C28" s="1" t="s">
        <v>66</v>
      </c>
    </row>
    <row r="29" spans="2:10" ht="13.5" customHeight="1" x14ac:dyDescent="0.15">
      <c r="C29" s="1" t="s">
        <v>67</v>
      </c>
    </row>
    <row r="30" spans="2:10" x14ac:dyDescent="0.15">
      <c r="I30" s="4"/>
    </row>
    <row r="31" spans="2:10" x14ac:dyDescent="0.15">
      <c r="I31"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view="pageBreakPreview" zoomScale="86" zoomScaleNormal="100" zoomScaleSheetLayoutView="86" workbookViewId="0"/>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2" ht="15.95" customHeight="1" x14ac:dyDescent="0.15">
      <c r="B1" s="11" t="s">
        <v>38</v>
      </c>
      <c r="I1" s="2"/>
      <c r="J1" s="2"/>
      <c r="K1" s="2"/>
      <c r="L1" s="2"/>
    </row>
    <row r="2" spans="2:12" ht="15.95" customHeight="1" x14ac:dyDescent="0.15">
      <c r="B2" s="11" t="s">
        <v>45</v>
      </c>
      <c r="J2" s="2"/>
      <c r="K2" s="2"/>
      <c r="L2" s="2"/>
    </row>
    <row r="3" spans="2:12" ht="23.25" customHeight="1" thickBot="1" x14ac:dyDescent="0.2">
      <c r="G3" s="2"/>
      <c r="H3" s="2" t="s">
        <v>35</v>
      </c>
    </row>
    <row r="4" spans="2:12" s="3" customFormat="1" ht="35.1" customHeight="1" x14ac:dyDescent="0.15">
      <c r="B4" s="130"/>
      <c r="C4" s="131"/>
      <c r="D4" s="6" t="s">
        <v>32</v>
      </c>
      <c r="E4" s="6" t="s">
        <v>33</v>
      </c>
      <c r="F4" s="6" t="s">
        <v>34</v>
      </c>
      <c r="G4" s="9" t="s">
        <v>27</v>
      </c>
      <c r="H4" s="25" t="s">
        <v>55</v>
      </c>
    </row>
    <row r="5" spans="2:12" s="33" customFormat="1" ht="23.1" customHeight="1" x14ac:dyDescent="0.15">
      <c r="B5" s="132" t="s">
        <v>48</v>
      </c>
      <c r="C5" s="133"/>
      <c r="D5" s="48">
        <f>SUM(D7,D9,D11)</f>
        <v>150.290761496774</v>
      </c>
      <c r="E5" s="48">
        <f t="shared" ref="E5:H5" si="0">SUM(E7,E9,E11)</f>
        <v>9.9043007200000005E-2</v>
      </c>
      <c r="F5" s="48">
        <f t="shared" si="0"/>
        <v>5.3957044635440008</v>
      </c>
      <c r="G5" s="50">
        <f t="shared" si="0"/>
        <v>7.727143904159</v>
      </c>
      <c r="H5" s="70">
        <f t="shared" si="0"/>
        <v>163.51265287167698</v>
      </c>
    </row>
    <row r="6" spans="2:12" s="3" customFormat="1" ht="23.1" customHeight="1" x14ac:dyDescent="0.15">
      <c r="B6" s="134"/>
      <c r="C6" s="135"/>
      <c r="D6" s="51">
        <f>SUM(D8,D10,D12)</f>
        <v>23271</v>
      </c>
      <c r="E6" s="51">
        <f t="shared" ref="E6:H6" si="1">SUM(E8,E10,E12)</f>
        <v>114</v>
      </c>
      <c r="F6" s="51">
        <f t="shared" si="1"/>
        <v>936</v>
      </c>
      <c r="G6" s="53">
        <f t="shared" si="1"/>
        <v>2409</v>
      </c>
      <c r="H6" s="71">
        <f t="shared" si="1"/>
        <v>26730</v>
      </c>
    </row>
    <row r="7" spans="2:12" s="33" customFormat="1" ht="23.1" customHeight="1" x14ac:dyDescent="0.15">
      <c r="B7" s="40"/>
      <c r="C7" s="136" t="s">
        <v>12</v>
      </c>
      <c r="D7" s="48">
        <v>136.962263191842</v>
      </c>
      <c r="E7" s="48">
        <v>6.3780719200000002E-2</v>
      </c>
      <c r="F7" s="48">
        <v>4.9565177599470003</v>
      </c>
      <c r="G7" s="50">
        <v>7.3771115952350002</v>
      </c>
      <c r="H7" s="70">
        <f>D7+E7+F7+G7</f>
        <v>149.35967326622398</v>
      </c>
    </row>
    <row r="8" spans="2:12" s="3" customFormat="1" ht="23.1" customHeight="1" x14ac:dyDescent="0.15">
      <c r="B8" s="5"/>
      <c r="C8" s="137"/>
      <c r="D8" s="51">
        <v>21177</v>
      </c>
      <c r="E8" s="51">
        <v>80</v>
      </c>
      <c r="F8" s="51">
        <v>852</v>
      </c>
      <c r="G8" s="53">
        <v>2220</v>
      </c>
      <c r="H8" s="71">
        <f t="shared" ref="H8:H14" si="2">D8+E8+F8+G8</f>
        <v>24329</v>
      </c>
    </row>
    <row r="9" spans="2:12" s="29" customFormat="1" ht="23.1" customHeight="1" x14ac:dyDescent="0.15">
      <c r="B9" s="42"/>
      <c r="C9" s="136" t="s">
        <v>0</v>
      </c>
      <c r="D9" s="54">
        <v>1.3287480449519999</v>
      </c>
      <c r="E9" s="64">
        <v>3.5262288000000003E-2</v>
      </c>
      <c r="F9" s="54">
        <v>6.4734050000000001E-2</v>
      </c>
      <c r="G9" s="56">
        <v>6.4729999999999996E-3</v>
      </c>
      <c r="H9" s="72">
        <f t="shared" si="2"/>
        <v>1.4352173829519999</v>
      </c>
    </row>
    <row r="10" spans="2:12" s="3" customFormat="1" ht="23.1" customHeight="1" x14ac:dyDescent="0.15">
      <c r="B10" s="5"/>
      <c r="C10" s="137"/>
      <c r="D10" s="51">
        <v>536</v>
      </c>
      <c r="E10" s="60">
        <v>34</v>
      </c>
      <c r="F10" s="51">
        <v>25</v>
      </c>
      <c r="G10" s="53">
        <v>4</v>
      </c>
      <c r="H10" s="71">
        <f t="shared" si="2"/>
        <v>599</v>
      </c>
    </row>
    <row r="11" spans="2:12" s="33" customFormat="1" ht="23.1" customHeight="1" x14ac:dyDescent="0.15">
      <c r="B11" s="40"/>
      <c r="C11" s="138" t="s">
        <v>31</v>
      </c>
      <c r="D11" s="48">
        <v>11.999750259980001</v>
      </c>
      <c r="E11" s="57">
        <v>0</v>
      </c>
      <c r="F11" s="48">
        <v>0.37445265359699997</v>
      </c>
      <c r="G11" s="50">
        <v>0.343559308924</v>
      </c>
      <c r="H11" s="70">
        <f t="shared" si="2"/>
        <v>12.717762222501001</v>
      </c>
    </row>
    <row r="12" spans="2:12" s="3" customFormat="1" ht="23.1" customHeight="1" x14ac:dyDescent="0.15">
      <c r="B12" s="5"/>
      <c r="C12" s="139"/>
      <c r="D12" s="51">
        <v>1558</v>
      </c>
      <c r="E12" s="60">
        <v>0</v>
      </c>
      <c r="F12" s="51">
        <v>59</v>
      </c>
      <c r="G12" s="53">
        <v>185</v>
      </c>
      <c r="H12" s="71">
        <f t="shared" si="2"/>
        <v>1802</v>
      </c>
    </row>
    <row r="13" spans="2:12" s="33" customFormat="1" ht="23.1" customHeight="1" x14ac:dyDescent="0.15">
      <c r="B13" s="140" t="s">
        <v>13</v>
      </c>
      <c r="C13" s="141"/>
      <c r="D13" s="48">
        <v>57.217510184510004</v>
      </c>
      <c r="E13" s="48">
        <v>2.9279250000000001E-3</v>
      </c>
      <c r="F13" s="48">
        <v>1.189152329251</v>
      </c>
      <c r="G13" s="50">
        <v>4.3117141662660003</v>
      </c>
      <c r="H13" s="70">
        <f t="shared" si="2"/>
        <v>62.721304605027008</v>
      </c>
    </row>
    <row r="14" spans="2:12" s="3" customFormat="1" ht="23.1" customHeight="1" x14ac:dyDescent="0.15">
      <c r="B14" s="142"/>
      <c r="C14" s="143"/>
      <c r="D14" s="51">
        <v>10160</v>
      </c>
      <c r="E14" s="51">
        <v>1</v>
      </c>
      <c r="F14" s="51">
        <v>317</v>
      </c>
      <c r="G14" s="53">
        <v>1137</v>
      </c>
      <c r="H14" s="71">
        <f t="shared" si="2"/>
        <v>11615</v>
      </c>
    </row>
    <row r="15" spans="2:12" s="33" customFormat="1" ht="23.1" customHeight="1" x14ac:dyDescent="0.15">
      <c r="B15" s="126" t="s">
        <v>1</v>
      </c>
      <c r="C15" s="127"/>
      <c r="D15" s="68" t="s">
        <v>56</v>
      </c>
      <c r="E15" s="68" t="s">
        <v>56</v>
      </c>
      <c r="F15" s="68" t="s">
        <v>56</v>
      </c>
      <c r="G15" s="69" t="s">
        <v>56</v>
      </c>
      <c r="H15" s="80" t="s">
        <v>56</v>
      </c>
    </row>
    <row r="16" spans="2:12" s="3" customFormat="1" ht="23.1" customHeight="1" thickBot="1" x14ac:dyDescent="0.2">
      <c r="B16" s="128"/>
      <c r="C16" s="129"/>
      <c r="D16" s="88" t="s">
        <v>56</v>
      </c>
      <c r="E16" s="88" t="s">
        <v>56</v>
      </c>
      <c r="F16" s="88" t="s">
        <v>56</v>
      </c>
      <c r="G16" s="67" t="s">
        <v>56</v>
      </c>
      <c r="H16" s="81" t="s">
        <v>56</v>
      </c>
    </row>
    <row r="17" spans="2:10" s="33" customFormat="1" ht="23.1" customHeight="1" thickTop="1" x14ac:dyDescent="0.15">
      <c r="B17" s="100" t="s">
        <v>36</v>
      </c>
      <c r="C17" s="101"/>
      <c r="D17" s="74">
        <f>SUM(D5,D13,D15)</f>
        <v>207.50827168128399</v>
      </c>
      <c r="E17" s="74">
        <f t="shared" ref="E17:H17" si="3">SUM(E5,E13,E15)</f>
        <v>0.1019709322</v>
      </c>
      <c r="F17" s="74">
        <f t="shared" si="3"/>
        <v>6.5848567927950006</v>
      </c>
      <c r="G17" s="84">
        <f t="shared" si="3"/>
        <v>12.038858070425</v>
      </c>
      <c r="H17" s="76">
        <f t="shared" si="3"/>
        <v>226.23395747670398</v>
      </c>
      <c r="I17" s="34"/>
    </row>
    <row r="18" spans="2:10" s="3" customFormat="1" ht="23.1" customHeight="1" thickBot="1" x14ac:dyDescent="0.2">
      <c r="B18" s="102"/>
      <c r="C18" s="103"/>
      <c r="D18" s="77">
        <f>SUM(D6,D14,D16)</f>
        <v>33431</v>
      </c>
      <c r="E18" s="77">
        <f t="shared" ref="E18:H18" si="4">SUM(E6,E14,E16)</f>
        <v>115</v>
      </c>
      <c r="F18" s="77">
        <f t="shared" si="4"/>
        <v>1253</v>
      </c>
      <c r="G18" s="85">
        <f t="shared" si="4"/>
        <v>3546</v>
      </c>
      <c r="H18" s="79">
        <f t="shared" si="4"/>
        <v>38345</v>
      </c>
      <c r="I18" s="20"/>
    </row>
    <row r="19" spans="2:10" x14ac:dyDescent="0.15">
      <c r="G19" s="22"/>
      <c r="I19" s="21"/>
    </row>
    <row r="20" spans="2:10" x14ac:dyDescent="0.15">
      <c r="B20" s="4" t="s">
        <v>10</v>
      </c>
      <c r="C20" s="1" t="s">
        <v>71</v>
      </c>
    </row>
    <row r="21" spans="2:10" x14ac:dyDescent="0.15">
      <c r="B21" s="4"/>
      <c r="C21" s="1" t="s">
        <v>59</v>
      </c>
    </row>
    <row r="22" spans="2:10" x14ac:dyDescent="0.15">
      <c r="B22" s="4"/>
      <c r="C22" s="1" t="s">
        <v>62</v>
      </c>
    </row>
    <row r="23" spans="2:10" x14ac:dyDescent="0.15">
      <c r="B23" s="4" t="s">
        <v>11</v>
      </c>
      <c r="C23" s="1" t="s">
        <v>46</v>
      </c>
    </row>
    <row r="24" spans="2:10" x14ac:dyDescent="0.15">
      <c r="B24" s="4" t="s">
        <v>2</v>
      </c>
      <c r="C24" s="1" t="s">
        <v>57</v>
      </c>
      <c r="J24" s="11"/>
    </row>
    <row r="25" spans="2:10" x14ac:dyDescent="0.15">
      <c r="C25" s="1" t="s">
        <v>68</v>
      </c>
      <c r="J25" s="11"/>
    </row>
    <row r="26" spans="2:10" x14ac:dyDescent="0.15">
      <c r="B26" s="4" t="s">
        <v>8</v>
      </c>
      <c r="C26" s="1" t="s">
        <v>47</v>
      </c>
    </row>
    <row r="27" spans="2:10" x14ac:dyDescent="0.15">
      <c r="B27" s="4"/>
      <c r="C27" s="1" t="s">
        <v>58</v>
      </c>
    </row>
    <row r="28" spans="2:10" x14ac:dyDescent="0.15">
      <c r="B28" s="4" t="s">
        <v>9</v>
      </c>
      <c r="C28" s="1" t="s">
        <v>66</v>
      </c>
    </row>
    <row r="29" spans="2:10" ht="13.5" customHeight="1" x14ac:dyDescent="0.15">
      <c r="C29" s="1" t="s">
        <v>67</v>
      </c>
    </row>
    <row r="31" spans="2:10" x14ac:dyDescent="0.15">
      <c r="I31" s="4"/>
    </row>
  </sheetData>
  <mergeCells count="8">
    <mergeCell ref="B15:C16"/>
    <mergeCell ref="B17:C18"/>
    <mergeCell ref="B4:C4"/>
    <mergeCell ref="B5:C6"/>
    <mergeCell ref="C7:C8"/>
    <mergeCell ref="C9:C10"/>
    <mergeCell ref="C11:C12"/>
    <mergeCell ref="B13:C14"/>
  </mergeCells>
  <phoneticPr fontId="1"/>
  <pageMargins left="0.39370078740157483" right="0.39370078740157483" top="0.39370078740157483" bottom="0.39370078740157483" header="0.31496062992125984" footer="0.31496062992125984"/>
  <pageSetup paperSize="9"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金利①</vt:lpstr>
      <vt:lpstr>金利②</vt:lpstr>
      <vt:lpstr>金利③</vt:lpstr>
      <vt:lpstr>金利④</vt:lpstr>
      <vt:lpstr>金利⑤</vt:lpstr>
      <vt:lpstr>金利⑥</vt:lpstr>
      <vt:lpstr>金利⑦</vt:lpstr>
      <vt:lpstr>金利⑧</vt:lpstr>
      <vt:lpstr>金利①!Print_Area</vt:lpstr>
      <vt:lpstr>金利②!Print_Area</vt:lpstr>
      <vt:lpstr>金利③!Print_Area</vt:lpstr>
      <vt:lpstr>金利④!Print_Area</vt:lpstr>
      <vt:lpstr>金利⑤!Print_Area</vt:lpstr>
      <vt:lpstr>金利⑥!Print_Area</vt:lpstr>
      <vt:lpstr>金利⑦!Print_Area</vt:lpstr>
      <vt:lpstr>金利⑧!Print_Area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2018-07-02T06:55:46Z</dcterms:modified>
</cp:coreProperties>
</file>