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975" windowWidth="20520" windowHeight="4020" tabRatio="666"/>
  </bookViews>
  <sheets>
    <sheet name="金利①" sheetId="7" r:id="rId1"/>
    <sheet name="金利②" sheetId="9" r:id="rId2"/>
    <sheet name="金利③" sheetId="2" r:id="rId3"/>
    <sheet name="金利④" sheetId="10" r:id="rId4"/>
    <sheet name="金利⑤" sheetId="3" r:id="rId5"/>
    <sheet name="金利⑥" sheetId="8" r:id="rId6"/>
    <sheet name="金利⑦" sheetId="4" r:id="rId7"/>
    <sheet name="金利⑧" sheetId="11" r:id="rId8"/>
  </sheets>
  <definedNames>
    <definedName name="_xlnm.Print_Area" localSheetId="0">金利①!$A$1:$J$27</definedName>
    <definedName name="_xlnm.Print_Area" localSheetId="1">金利②!$A$1:$J$29</definedName>
    <definedName name="_xlnm.Print_Area" localSheetId="2">金利③!$A$1:$M$27</definedName>
    <definedName name="_xlnm.Print_Area" localSheetId="3">金利④!$A$1:$M$27</definedName>
    <definedName name="_xlnm.Print_Area" localSheetId="4">金利⑤!$A$1:$K$31</definedName>
    <definedName name="_xlnm.Print_Area" localSheetId="5">金利⑥!$A$1:$H$29</definedName>
    <definedName name="_xlnm.Print_Area" localSheetId="6">金利⑦!$A$1:$I$29</definedName>
    <definedName name="_xlnm.Print_Area" localSheetId="7">金利⑧!$A$1:$I$29</definedName>
  </definedNames>
  <calcPr calcId="152511"/>
</workbook>
</file>

<file path=xl/calcChain.xml><?xml version="1.0" encoding="utf-8"?>
<calcChain xmlns="http://schemas.openxmlformats.org/spreadsheetml/2006/main">
  <c r="H14" i="11" l="1"/>
  <c r="H13" i="11"/>
  <c r="H12" i="11"/>
  <c r="H11" i="11"/>
  <c r="D18" i="11"/>
  <c r="G17" i="11"/>
  <c r="G6" i="11"/>
  <c r="G18" i="11" s="1"/>
  <c r="F6" i="11"/>
  <c r="F18" i="11" s="1"/>
  <c r="E6" i="11"/>
  <c r="E18" i="11" s="1"/>
  <c r="D6" i="11"/>
  <c r="G5" i="11"/>
  <c r="F5" i="11"/>
  <c r="F17" i="11" s="1"/>
  <c r="E5" i="11"/>
  <c r="E17" i="11" s="1"/>
  <c r="D5" i="11"/>
  <c r="D17" i="11" s="1"/>
  <c r="G18" i="4"/>
  <c r="D18" i="4"/>
  <c r="E17" i="4"/>
  <c r="D17" i="4"/>
  <c r="G6" i="4"/>
  <c r="F6" i="4"/>
  <c r="F18" i="4" s="1"/>
  <c r="E6" i="4"/>
  <c r="E18" i="4" s="1"/>
  <c r="D6" i="4"/>
  <c r="G5" i="4"/>
  <c r="G17" i="4" s="1"/>
  <c r="F5" i="4"/>
  <c r="F17" i="4" s="1"/>
  <c r="E5" i="4"/>
  <c r="D5" i="4"/>
  <c r="F6" i="8"/>
  <c r="F18" i="8" s="1"/>
  <c r="E6" i="8"/>
  <c r="E18" i="8" s="1"/>
  <c r="D6" i="8"/>
  <c r="D18" i="8" s="1"/>
  <c r="F5" i="8"/>
  <c r="F17" i="8" s="1"/>
  <c r="E5" i="8"/>
  <c r="E17" i="8" s="1"/>
  <c r="D5" i="8"/>
  <c r="D17" i="8" s="1"/>
  <c r="I6" i="3"/>
  <c r="I18" i="3" s="1"/>
  <c r="H6" i="3"/>
  <c r="H18" i="3" s="1"/>
  <c r="F6" i="3"/>
  <c r="F18" i="3" s="1"/>
  <c r="E6" i="3"/>
  <c r="E18" i="3" s="1"/>
  <c r="D6" i="3"/>
  <c r="D18" i="3" s="1"/>
  <c r="I5" i="3"/>
  <c r="I17" i="3" s="1"/>
  <c r="H5" i="3"/>
  <c r="H17" i="3" s="1"/>
  <c r="F5" i="3"/>
  <c r="F17" i="3" s="1"/>
  <c r="E5" i="3"/>
  <c r="E17" i="3" s="1"/>
  <c r="D5" i="3"/>
  <c r="D17" i="3" s="1"/>
  <c r="K18" i="10"/>
  <c r="G18" i="10"/>
  <c r="K17" i="10"/>
  <c r="J6" i="10"/>
  <c r="J18" i="10" s="1"/>
  <c r="I6" i="10"/>
  <c r="I18" i="10" s="1"/>
  <c r="H6" i="10"/>
  <c r="H18" i="10" s="1"/>
  <c r="G6" i="10"/>
  <c r="F6" i="10"/>
  <c r="F18" i="10" s="1"/>
  <c r="E6" i="10"/>
  <c r="E18" i="10" s="1"/>
  <c r="D6" i="10"/>
  <c r="D18" i="10" s="1"/>
  <c r="J5" i="10"/>
  <c r="J17" i="10" s="1"/>
  <c r="I5" i="10"/>
  <c r="I17" i="10" s="1"/>
  <c r="H5" i="10"/>
  <c r="H17" i="10" s="1"/>
  <c r="G5" i="10"/>
  <c r="G17" i="10" s="1"/>
  <c r="F5" i="10"/>
  <c r="F17" i="10" s="1"/>
  <c r="E5" i="10"/>
  <c r="E17" i="10" s="1"/>
  <c r="D5" i="10"/>
  <c r="D17" i="10" s="1"/>
  <c r="I18" i="2"/>
  <c r="E18" i="2"/>
  <c r="J17" i="2"/>
  <c r="F17" i="2"/>
  <c r="K6" i="2"/>
  <c r="K18" i="2" s="1"/>
  <c r="J6" i="2"/>
  <c r="J18" i="2" s="1"/>
  <c r="I6" i="2"/>
  <c r="H6" i="2"/>
  <c r="H18" i="2" s="1"/>
  <c r="G6" i="2"/>
  <c r="G18" i="2" s="1"/>
  <c r="F6" i="2"/>
  <c r="F18" i="2" s="1"/>
  <c r="E6" i="2"/>
  <c r="D6" i="2"/>
  <c r="D18" i="2" s="1"/>
  <c r="K5" i="2"/>
  <c r="K17" i="2" s="1"/>
  <c r="J5" i="2"/>
  <c r="I5" i="2"/>
  <c r="I17" i="2" s="1"/>
  <c r="H5" i="2"/>
  <c r="H17" i="2" s="1"/>
  <c r="G5" i="2"/>
  <c r="G17" i="2" s="1"/>
  <c r="F5" i="2"/>
  <c r="E5" i="2"/>
  <c r="E17" i="2" s="1"/>
  <c r="D5" i="2"/>
  <c r="D17" i="2" s="1"/>
  <c r="H6" i="9"/>
  <c r="H18" i="9" s="1"/>
  <c r="G6" i="9"/>
  <c r="G18" i="9" s="1"/>
  <c r="F6" i="9"/>
  <c r="F18" i="9" s="1"/>
  <c r="E6" i="9"/>
  <c r="E18" i="9" s="1"/>
  <c r="D6" i="9"/>
  <c r="D18" i="9" s="1"/>
  <c r="H5" i="9"/>
  <c r="H17" i="9" s="1"/>
  <c r="G5" i="9"/>
  <c r="G17" i="9" s="1"/>
  <c r="F5" i="9"/>
  <c r="F17" i="9" s="1"/>
  <c r="E5" i="9"/>
  <c r="E17" i="9" s="1"/>
  <c r="D5" i="9"/>
  <c r="D17" i="9" s="1"/>
  <c r="H6" i="7"/>
  <c r="H18" i="7" s="1"/>
  <c r="G6" i="7"/>
  <c r="G18" i="7" s="1"/>
  <c r="F6" i="7"/>
  <c r="F18" i="7" s="1"/>
  <c r="E6" i="7"/>
  <c r="E18" i="7" s="1"/>
  <c r="D6" i="7"/>
  <c r="D18" i="7" s="1"/>
  <c r="H5" i="7"/>
  <c r="H17" i="7" s="1"/>
  <c r="G5" i="7"/>
  <c r="G17" i="7" s="1"/>
  <c r="F5" i="7"/>
  <c r="F17" i="7" s="1"/>
  <c r="E5" i="7"/>
  <c r="E17" i="7" s="1"/>
  <c r="D5" i="7"/>
  <c r="D17" i="7" s="1"/>
  <c r="H9" i="4" l="1"/>
  <c r="H16" i="4"/>
  <c r="H15" i="4"/>
  <c r="H14" i="4"/>
  <c r="H13" i="4"/>
  <c r="H12" i="4"/>
  <c r="H11" i="4"/>
  <c r="H10" i="4"/>
  <c r="H8" i="4"/>
  <c r="H7" i="4"/>
  <c r="H5" i="4" s="1"/>
  <c r="H17" i="4" s="1"/>
  <c r="G14" i="8"/>
  <c r="G13" i="8"/>
  <c r="G12" i="8"/>
  <c r="G11" i="8"/>
  <c r="G10" i="8"/>
  <c r="G9" i="8"/>
  <c r="G8" i="8"/>
  <c r="G6" i="8" s="1"/>
  <c r="G18" i="8" s="1"/>
  <c r="G7" i="8"/>
  <c r="J16" i="3"/>
  <c r="J15" i="3"/>
  <c r="J14" i="3"/>
  <c r="J13" i="3"/>
  <c r="J12" i="3"/>
  <c r="J11" i="3"/>
  <c r="J10" i="3"/>
  <c r="J9" i="3"/>
  <c r="J8" i="3"/>
  <c r="J7" i="3"/>
  <c r="J5" i="3" s="1"/>
  <c r="J17" i="3" s="1"/>
  <c r="L14" i="10"/>
  <c r="L13" i="10"/>
  <c r="L12" i="10"/>
  <c r="L11" i="10"/>
  <c r="L10" i="10"/>
  <c r="L9" i="10"/>
  <c r="L8" i="10"/>
  <c r="L7" i="10"/>
  <c r="L5" i="10" s="1"/>
  <c r="L17" i="10" s="1"/>
  <c r="L16" i="2"/>
  <c r="L15" i="2"/>
  <c r="L14" i="2"/>
  <c r="L13" i="2"/>
  <c r="L12" i="2"/>
  <c r="L11" i="2"/>
  <c r="L10" i="2"/>
  <c r="L9" i="2"/>
  <c r="L8" i="2"/>
  <c r="L6" i="2" s="1"/>
  <c r="L18" i="2" s="1"/>
  <c r="L7" i="2"/>
  <c r="L6" i="10" l="1"/>
  <c r="L18" i="10" s="1"/>
  <c r="J6" i="3"/>
  <c r="J18" i="3" s="1"/>
  <c r="L5" i="2"/>
  <c r="L17" i="2" s="1"/>
  <c r="G5" i="8"/>
  <c r="G17" i="8" s="1"/>
  <c r="H6" i="4"/>
  <c r="H18" i="4" s="1"/>
  <c r="I7" i="9"/>
  <c r="H10" i="11" l="1"/>
  <c r="H9" i="11"/>
  <c r="H8" i="11"/>
  <c r="H6" i="11" s="1"/>
  <c r="H18" i="11" s="1"/>
  <c r="H7" i="11"/>
  <c r="H5" i="11" s="1"/>
  <c r="H17" i="11" s="1"/>
  <c r="I14" i="7" l="1"/>
  <c r="I13" i="7"/>
  <c r="I12" i="7"/>
  <c r="I11" i="7"/>
  <c r="I10" i="7"/>
  <c r="I9" i="7"/>
  <c r="I8" i="7"/>
  <c r="I6" i="7" s="1"/>
  <c r="I18" i="7" s="1"/>
  <c r="I7" i="7"/>
  <c r="I5" i="7" s="1"/>
  <c r="I17" i="7" s="1"/>
  <c r="I14" i="9" l="1"/>
  <c r="I12" i="9"/>
  <c r="I10" i="9"/>
  <c r="I8" i="9"/>
  <c r="I6" i="9" s="1"/>
  <c r="I18" i="9" s="1"/>
  <c r="I13" i="9"/>
  <c r="I11" i="9"/>
  <c r="I9" i="9"/>
  <c r="I5" i="9" s="1"/>
  <c r="I17" i="9" s="1"/>
</calcChain>
</file>

<file path=xl/sharedStrings.xml><?xml version="1.0" encoding="utf-8"?>
<sst xmlns="http://schemas.openxmlformats.org/spreadsheetml/2006/main" count="340" uniqueCount="75">
  <si>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</si>
  <si>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</si>
  <si>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</si>
  <si>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</si>
  <si>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</si>
  <si>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</si>
  <si>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</si>
  <si>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</si>
  <si>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</si>
  <si>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</si>
  <si>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</si>
  <si>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</si>
  <si>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</si>
  <si>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</si>
  <si>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</si>
  <si>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</si>
  <si>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</si>
  <si>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</si>
  <si>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</si>
  <si>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</si>
  <si>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</si>
  <si>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</si>
  <si>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</si>
  <si>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</si>
  <si>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FRA</t>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</si>
  <si>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</si>
  <si>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</si>
  <si>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</si>
  <si>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</si>
  <si>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</si>
  <si>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</si>
  <si>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</si>
  <si>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LIBOR</t>
    <phoneticPr fontId="1"/>
  </si>
  <si>
    <t>TIBOR</t>
    <phoneticPr fontId="1"/>
  </si>
  <si>
    <t>EURIBOR</t>
    <phoneticPr fontId="1"/>
  </si>
  <si>
    <t>（単位：兆円、件）</t>
    <rPh sb="1" eb="3">
      <t>タンイ</t>
    </rPh>
    <rPh sb="4" eb="6">
      <t>チョウエン</t>
    </rPh>
    <rPh sb="7" eb="8">
      <t>ケン</t>
    </rPh>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</si>
  <si>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</si>
  <si>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</si>
  <si>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</si>
  <si>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</si>
  <si>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</si>
  <si>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</si>
  <si>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</si>
  <si>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７．参照金利別残高（クロスカレンシー取引を除く）</t>
    <rPh sb="3" eb="5">
      <t>サンショウ</t>
    </rPh>
    <rPh sb="5" eb="7">
      <t>キンリ</t>
    </rPh>
    <rPh sb="7" eb="8">
      <t>ベツ</t>
    </rPh>
    <rPh sb="8" eb="9">
      <t>ザン</t>
    </rPh>
    <rPh sb="9" eb="10">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</si>
  <si>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</si>
  <si>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　８．参照金利別残高（クロスカレンシー取引分）</t>
    <rPh sb="3" eb="5">
      <t>サンショウ</t>
    </rPh>
    <rPh sb="5" eb="7">
      <t>キンリ</t>
    </rPh>
    <rPh sb="7" eb="8">
      <t>ベツ</t>
    </rPh>
    <rPh sb="8" eb="9">
      <t>ザン</t>
    </rPh>
    <rPh sb="9" eb="10">
      <t>ダカ</t>
    </rPh>
    <rPh sb="21" eb="22">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</si>
  <si>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</si>
  <si>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</si>
  <si>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</si>
  <si>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「固定-変動」とは固定金利と変動金利を交換する金利スワップのことを指し、「変動-変動」とは変動金利同士を交換する金利スワップ</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</si>
  <si>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「固定-変動」とは固定金利と変動金利を交換する金利スワップのことを指し、「固定-固定」とは固定金利同士を、「変動-変動」とは変動</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</si>
  <si>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金利同士を交換する金利スワップのことを指す。</t>
    <rPh sb="19" eb="20">
      <t>サ</t>
    </rPh>
    <phoneticPr fontId="1"/>
  </si>
  <si>
    <t>取引のことを指す。</t>
    <rPh sb="6" eb="7">
      <t>サ</t>
    </rPh>
    <phoneticPr fontId="1"/>
  </si>
  <si>
    <t>Agreementの略で、一般に金利先渡取引のことを指す。「スワップション」とは、一般にスワップ取引を行う権利を原資産とするオプション</t>
    <rPh sb="48" eb="50">
      <t>トリヒキ</t>
    </rPh>
    <rPh sb="51" eb="52">
      <t>オコナ</t>
    </rPh>
    <rPh sb="53" eb="55">
      <t>ケンリ</t>
    </rPh>
    <rPh sb="56" eb="59">
      <t>ゲンシサン</t>
    </rPh>
    <phoneticPr fontId="1"/>
  </si>
  <si>
    <t xml:space="preserve">を指す。「OIS」とは、Overnight Index Swapの略で、一般に翌日物金利を参照する金利スワップのことを指す。「FRA」とは、Forward Rate </t>
    <rPh sb="1" eb="2">
      <t>サ</t>
    </rPh>
    <rPh sb="33" eb="34">
      <t>リャク</t>
    </rPh>
    <rPh sb="36" eb="38">
      <t>イッパン</t>
    </rPh>
    <rPh sb="39" eb="41">
      <t>ヨクジツ</t>
    </rPh>
    <rPh sb="41" eb="42">
      <t>モノ</t>
    </rPh>
    <rPh sb="42" eb="44">
      <t>キンリ</t>
    </rPh>
    <rPh sb="45" eb="47">
      <t>サンショウ</t>
    </rPh>
    <rPh sb="49" eb="51">
      <t>キンリ</t>
    </rPh>
    <rPh sb="59" eb="60">
      <t>サ</t>
    </rPh>
    <phoneticPr fontId="1"/>
  </si>
  <si>
    <t>総計</t>
    <rPh sb="0" eb="2">
      <t>ソウケイ</t>
    </rPh>
    <phoneticPr fontId="1"/>
  </si>
  <si>
    <t>-</t>
  </si>
  <si>
    <t>取引対象である金利の双方又は一方が変動金利を参照している取引を計上。変動金利同士を交換するスワップ取引（ベーシススワップ</t>
    <rPh sb="0" eb="2">
      <t>トリヒキ</t>
    </rPh>
    <rPh sb="2" eb="4">
      <t>タイショウ</t>
    </rPh>
    <rPh sb="7" eb="9">
      <t>キンリ</t>
    </rPh>
    <rPh sb="12" eb="13">
      <t>マタ</t>
    </rPh>
    <rPh sb="14" eb="16">
      <t>イッポウ</t>
    </rPh>
    <rPh sb="17" eb="19">
      <t>ヘンドウ</t>
    </rPh>
    <rPh sb="19" eb="21">
      <t>キンリ</t>
    </rPh>
    <rPh sb="22" eb="24">
      <t>サンショウ</t>
    </rPh>
    <rPh sb="28" eb="30">
      <t>トリヒキ</t>
    </rPh>
    <rPh sb="31" eb="33">
      <t>ケイジョウ</t>
    </rPh>
    <rPh sb="34" eb="36">
      <t>ヘンドウ</t>
    </rPh>
    <rPh sb="36" eb="38">
      <t>キンリ</t>
    </rPh>
    <rPh sb="38" eb="40">
      <t>ドウシ</t>
    </rPh>
    <rPh sb="41" eb="43">
      <t>コウカン</t>
    </rPh>
    <rPh sb="49" eb="51">
      <t>トリヒキ</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</si>
  <si>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</si>
  <si>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</si>
  <si>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</si>
  <si>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上している。</t>
    <phoneticPr fontId="1"/>
  </si>
  <si>
    <t>上している。</t>
    <phoneticPr fontId="1"/>
  </si>
  <si>
    <t>上している。</t>
    <phoneticPr fontId="1"/>
  </si>
  <si>
    <t>クロスカレンシー金利スワップ取引の各残高については、基本的に一つの取引に二つの通貨が参照されているため、参照される通貨に</t>
    <rPh sb="8" eb="10">
      <t>キンリ</t>
    </rPh>
    <rPh sb="14" eb="16">
      <t>トリヒキ</t>
    </rPh>
    <rPh sb="17" eb="18">
      <t>カク</t>
    </rPh>
    <rPh sb="18" eb="20">
      <t>ザンダカ</t>
    </rPh>
    <rPh sb="26" eb="29">
      <t>キホンテキ</t>
    </rPh>
    <rPh sb="30" eb="31">
      <t>１</t>
    </rPh>
    <rPh sb="33" eb="35">
      <t>トリヒキ</t>
    </rPh>
    <rPh sb="36" eb="37">
      <t>２</t>
    </rPh>
    <rPh sb="39" eb="41">
      <t>ツウカ</t>
    </rPh>
    <rPh sb="42" eb="44">
      <t>サンショウ</t>
    </rPh>
    <phoneticPr fontId="1"/>
  </si>
  <si>
    <t>応じて二重に計上している。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</si>
  <si>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</si>
  <si>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</si>
  <si>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等）の各残高については、基本的に一つの取引につき二つの変動金利を参照しているため、参照する金利に応じて二重に計上している。</t>
    <rPh sb="3" eb="4">
      <t>カク</t>
    </rPh>
    <rPh sb="4" eb="6">
      <t>ザンダカ</t>
    </rPh>
    <phoneticPr fontId="1"/>
  </si>
  <si>
    <t>表中の計数は、平成26年９月末時点において、金商業者等及び日本証券クリアリング機構から報告を受けている店頭デリバティブ取引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</si>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</sst>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00_);[Red]\(#,##0.00\)"/>
    <numFmt numFmtId="178" formatCode="0.0_);[Red]\(0.0\)"/>
    <numFmt numFmtId="179" formatCode="#,##0.0_);[Red]\(#,##0.0\)"/>
    <numFmt numFmtId="180" formatCode="#,##0.0_ "/>
    <numFmt numFmtId="181" formatCode="0_);[Red]\(0\)"/>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style="medium">
        <color indexed="64"/>
      </top>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29">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176" fontId="4" fillId="0" borderId="0" xfId="1" applyNumberFormat="1" applyFont="1" applyBorder="1" applyAlignment="1">
      <alignment horizontal="right" vertical="center"/>
    </xf>
    <xf numFmtId="0" fontId="3" fillId="0" borderId="0" xfId="0" applyFont="1" applyBorder="1"/>
    <xf numFmtId="0" fontId="3" fillId="0" borderId="29" xfId="0" applyFont="1" applyBorder="1"/>
    <xf numFmtId="49" fontId="3" fillId="0" borderId="0" xfId="0" applyNumberFormat="1" applyFont="1"/>
    <xf numFmtId="0" fontId="4" fillId="2" borderId="38" xfId="0" applyFont="1" applyFill="1" applyBorder="1" applyAlignment="1">
      <alignment horizontal="center" vertical="center"/>
    </xf>
    <xf numFmtId="178" fontId="4" fillId="0" borderId="0" xfId="0" applyNumberFormat="1" applyFont="1" applyAlignment="1">
      <alignment vertical="center"/>
    </xf>
    <xf numFmtId="179" fontId="4" fillId="0" borderId="0" xfId="0" applyNumberFormat="1" applyFont="1" applyAlignment="1">
      <alignment vertical="center"/>
    </xf>
    <xf numFmtId="179" fontId="4" fillId="0" borderId="0" xfId="1" applyNumberFormat="1" applyFont="1" applyBorder="1" applyAlignment="1">
      <alignment horizontal="righ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0" fontId="3" fillId="0" borderId="0" xfId="0" applyFont="1" applyAlignment="1">
      <alignment horizontal="center" vertical="center"/>
    </xf>
    <xf numFmtId="179" fontId="4" fillId="0" borderId="10" xfId="1"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0" xfId="1" applyNumberFormat="1" applyFont="1" applyFill="1" applyBorder="1" applyAlignment="1">
      <alignment vertical="center"/>
    </xf>
    <xf numFmtId="178" fontId="4" fillId="0" borderId="11" xfId="1" applyNumberFormat="1" applyFont="1" applyFill="1" applyBorder="1" applyAlignment="1">
      <alignment vertical="center"/>
    </xf>
    <xf numFmtId="178" fontId="4" fillId="0" borderId="12" xfId="1" applyNumberFormat="1" applyFont="1" applyFill="1" applyBorder="1" applyAlignment="1">
      <alignment vertical="center"/>
    </xf>
    <xf numFmtId="179" fontId="4" fillId="0" borderId="10" xfId="1" applyNumberFormat="1" applyFont="1" applyFill="1" applyBorder="1" applyAlignment="1">
      <alignment horizontal="right" vertical="center"/>
    </xf>
    <xf numFmtId="179" fontId="4" fillId="0" borderId="10" xfId="1" applyNumberFormat="1" applyFont="1" applyFill="1" applyBorder="1" applyAlignment="1">
      <alignment horizontal="center" vertical="center"/>
    </xf>
    <xf numFmtId="179" fontId="4" fillId="0" borderId="11"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4" xfId="1" applyNumberFormat="1" applyFont="1" applyFill="1" applyBorder="1" applyAlignment="1">
      <alignment horizontal="center"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6" fontId="4" fillId="0" borderId="33" xfId="1" applyNumberFormat="1" applyFont="1" applyFill="1" applyBorder="1" applyAlignment="1">
      <alignment vertical="center"/>
    </xf>
    <xf numFmtId="176" fontId="4" fillId="0" borderId="35" xfId="1" applyNumberFormat="1" applyFont="1" applyFill="1" applyBorder="1" applyAlignment="1">
      <alignment vertical="center"/>
    </xf>
    <xf numFmtId="176" fontId="4" fillId="0" borderId="34" xfId="1" applyNumberFormat="1" applyFont="1" applyFill="1" applyBorder="1" applyAlignment="1">
      <alignment vertical="center"/>
    </xf>
    <xf numFmtId="176" fontId="4" fillId="0" borderId="33" xfId="1" applyNumberFormat="1" applyFont="1" applyFill="1" applyBorder="1" applyAlignment="1">
      <alignment horizontal="right" vertical="center"/>
    </xf>
    <xf numFmtId="179"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78" fontId="4" fillId="0" borderId="39" xfId="1" applyNumberFormat="1" applyFont="1" applyFill="1" applyBorder="1" applyAlignment="1">
      <alignment vertical="center"/>
    </xf>
    <xf numFmtId="179" fontId="4" fillId="0" borderId="11" xfId="1" applyNumberFormat="1" applyFont="1" applyFill="1" applyBorder="1" applyAlignment="1">
      <alignment horizontal="center" vertical="center"/>
    </xf>
    <xf numFmtId="179" fontId="4" fillId="0" borderId="12"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5" xfId="1" applyNumberFormat="1" applyFont="1" applyFill="1" applyBorder="1" applyAlignment="1">
      <alignment horizontal="center" vertical="center"/>
    </xf>
    <xf numFmtId="176" fontId="4" fillId="0" borderId="34" xfId="1" applyNumberFormat="1" applyFont="1" applyFill="1" applyBorder="1" applyAlignment="1">
      <alignment horizontal="center" vertical="center"/>
    </xf>
    <xf numFmtId="176" fontId="4" fillId="0" borderId="41"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28" xfId="1" applyNumberFormat="1" applyFont="1" applyFill="1" applyBorder="1" applyAlignment="1">
      <alignment horizontal="right" vertical="center"/>
    </xf>
    <xf numFmtId="179" fontId="4" fillId="0" borderId="42"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27" xfId="1"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179" fontId="4" fillId="0" borderId="26" xfId="1" applyNumberFormat="1" applyFont="1" applyFill="1" applyBorder="1" applyAlignment="1">
      <alignment horizontal="center" vertical="center"/>
    </xf>
    <xf numFmtId="179" fontId="4" fillId="0" borderId="39"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81" fontId="4" fillId="0" borderId="12" xfId="1" applyNumberFormat="1" applyFont="1" applyFill="1" applyBorder="1" applyAlignment="1">
      <alignment horizontal="center" vertical="center"/>
    </xf>
    <xf numFmtId="181" fontId="4" fillId="0" borderId="16" xfId="1" applyNumberFormat="1" applyFont="1" applyFill="1" applyBorder="1" applyAlignment="1">
      <alignment horizontal="center" vertical="center"/>
    </xf>
    <xf numFmtId="176" fontId="4" fillId="0" borderId="16" xfId="1" applyNumberFormat="1" applyFont="1" applyFill="1" applyBorder="1" applyAlignment="1">
      <alignment horizontal="center" vertical="center"/>
    </xf>
    <xf numFmtId="178" fontId="4" fillId="0" borderId="10" xfId="1" applyNumberFormat="1" applyFont="1" applyFill="1" applyBorder="1" applyAlignment="1">
      <alignment horizontal="center" vertical="center"/>
    </xf>
    <xf numFmtId="176" fontId="4" fillId="0" borderId="22" xfId="1" applyNumberFormat="1" applyFont="1" applyFill="1" applyBorder="1" applyAlignment="1">
      <alignment horizontal="center" vertical="center"/>
    </xf>
    <xf numFmtId="176" fontId="4" fillId="0" borderId="36" xfId="1" applyNumberFormat="1" applyFont="1" applyFill="1" applyBorder="1" applyAlignment="1">
      <alignment horizontal="right" vertical="center"/>
    </xf>
    <xf numFmtId="179" fontId="4" fillId="0" borderId="30"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31" xfId="1" applyNumberFormat="1" applyFont="1" applyFill="1" applyBorder="1" applyAlignment="1">
      <alignment horizontal="center" vertical="center"/>
    </xf>
    <xf numFmtId="179" fontId="4" fillId="2" borderId="32"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17" xfId="1"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31" xfId="0" applyNumberFormat="1" applyFont="1" applyFill="1" applyBorder="1" applyAlignment="1">
      <alignment horizontal="center" vertical="center"/>
    </xf>
    <xf numFmtId="179" fontId="4" fillId="2" borderId="32"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1120587</xdr:colOff>
      <xdr:row>0</xdr:row>
      <xdr:rowOff>22412</xdr:rowOff>
    </xdr:from>
    <xdr:to>
      <xdr:col>9</xdr:col>
      <xdr:colOff>324969</xdr:colOff>
      <xdr:row>1</xdr:row>
      <xdr:rowOff>78442</xdr:rowOff>
    </xdr:to>
    <xdr:sp macro="" textlink="">
      <xdr:nvSpPr>
        <xdr:cNvPr id="2" name="テキスト ボックス 1"/>
        <xdr:cNvSpPr txBox="1"/>
      </xdr:nvSpPr>
      <xdr:spPr>
        <a:xfrm>
          <a:off x="8774205" y="22412"/>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tabSelected="1" view="pageBreakPreview" zoomScale="85" zoomScaleNormal="100" zoomScaleSheetLayoutView="85" workbookViewId="0"/>
  </sheetViews>
  <sheetFormatPr defaultRowHeight="14.25" x14ac:dyDescent="0.15"/>
  <cols>
    <col min="1" max="1" width="5.625" style="11" customWidth="1"/>
    <col min="2" max="2" width="7.75" style="11" customWidth="1"/>
    <col min="3" max="3" width="20.625" style="11" customWidth="1"/>
    <col min="4" max="8" width="16.625" style="11" customWidth="1"/>
    <col min="9" max="9" width="16.625" style="1" customWidth="1"/>
    <col min="10" max="10" width="5.625" style="11" customWidth="1"/>
    <col min="11" max="16384" width="9" style="11"/>
  </cols>
  <sheetData>
    <row r="1" spans="2:9" ht="15.95" customHeight="1" x14ac:dyDescent="0.15">
      <c r="B1" s="11" t="s">
        <v>38</v>
      </c>
      <c r="H1" s="12"/>
    </row>
    <row r="2" spans="2:9" ht="15.95" customHeight="1" x14ac:dyDescent="0.15">
      <c r="B2" s="11" t="s">
        <v>37</v>
      </c>
      <c r="H2" s="12"/>
    </row>
    <row r="3" spans="2:9" ht="19.5" customHeight="1" thickBot="1" x14ac:dyDescent="0.2">
      <c r="H3" s="12"/>
      <c r="I3" s="2" t="s">
        <v>35</v>
      </c>
    </row>
    <row r="4" spans="2:9" s="14" customFormat="1" ht="35.1" customHeight="1" x14ac:dyDescent="0.15">
      <c r="B4" s="97"/>
      <c r="C4" s="98"/>
      <c r="D4" s="13" t="s">
        <v>3</v>
      </c>
      <c r="E4" s="6" t="s">
        <v>4</v>
      </c>
      <c r="F4" s="8" t="s">
        <v>5</v>
      </c>
      <c r="G4" s="6" t="s">
        <v>6</v>
      </c>
      <c r="H4" s="7" t="s">
        <v>7</v>
      </c>
      <c r="I4" s="21" t="s">
        <v>55</v>
      </c>
    </row>
    <row r="5" spans="2:9" s="26" customFormat="1" ht="23.1" customHeight="1" x14ac:dyDescent="0.15">
      <c r="B5" s="99" t="s">
        <v>48</v>
      </c>
      <c r="C5" s="100"/>
      <c r="D5" s="34">
        <f>SUM(D7,D9,D11)</f>
        <v>875.93286931344699</v>
      </c>
      <c r="E5" s="34">
        <f t="shared" ref="E5:I5" si="0">SUM(E7,E9,E11)</f>
        <v>195.90336302387701</v>
      </c>
      <c r="F5" s="35">
        <f t="shared" si="0"/>
        <v>34.117310359097999</v>
      </c>
      <c r="G5" s="34">
        <f t="shared" si="0"/>
        <v>8.9543215271920023</v>
      </c>
      <c r="H5" s="36">
        <f t="shared" si="0"/>
        <v>22.854611720856006</v>
      </c>
      <c r="I5" s="58">
        <f t="shared" si="0"/>
        <v>1137.76247594447</v>
      </c>
    </row>
    <row r="6" spans="2:9" s="14" customFormat="1" ht="23.1" customHeight="1" x14ac:dyDescent="0.15">
      <c r="B6" s="101"/>
      <c r="C6" s="102"/>
      <c r="D6" s="37">
        <f t="shared" ref="D6:I6" si="1">SUM(D8,D10,D12)</f>
        <v>194774</v>
      </c>
      <c r="E6" s="37">
        <f t="shared" si="1"/>
        <v>31644</v>
      </c>
      <c r="F6" s="38">
        <f t="shared" si="1"/>
        <v>5573</v>
      </c>
      <c r="G6" s="37">
        <f t="shared" si="1"/>
        <v>2032</v>
      </c>
      <c r="H6" s="39">
        <f t="shared" si="1"/>
        <v>10338</v>
      </c>
      <c r="I6" s="59">
        <f t="shared" si="1"/>
        <v>244361</v>
      </c>
    </row>
    <row r="7" spans="2:9" s="26" customFormat="1" ht="23.1" customHeight="1" x14ac:dyDescent="0.15">
      <c r="B7" s="28"/>
      <c r="C7" s="103" t="s">
        <v>12</v>
      </c>
      <c r="D7" s="34">
        <v>840.60488223911796</v>
      </c>
      <c r="E7" s="34">
        <v>192.02182387507301</v>
      </c>
      <c r="F7" s="35">
        <v>33.670960373503</v>
      </c>
      <c r="G7" s="34">
        <v>8.8627202317580007</v>
      </c>
      <c r="H7" s="36">
        <v>22.637878836015005</v>
      </c>
      <c r="I7" s="58">
        <f t="shared" ref="I7:I14" si="2">SUM(D7:H7)</f>
        <v>1097.798265555467</v>
      </c>
    </row>
    <row r="8" spans="2:9" s="14" customFormat="1" ht="23.1" customHeight="1" x14ac:dyDescent="0.15">
      <c r="B8" s="15"/>
      <c r="C8" s="104"/>
      <c r="D8" s="37">
        <v>163680</v>
      </c>
      <c r="E8" s="37">
        <v>30461</v>
      </c>
      <c r="F8" s="38">
        <v>5409</v>
      </c>
      <c r="G8" s="37">
        <v>2013</v>
      </c>
      <c r="H8" s="39">
        <v>9406</v>
      </c>
      <c r="I8" s="59">
        <f t="shared" si="2"/>
        <v>210969</v>
      </c>
    </row>
    <row r="9" spans="2:9" s="32" customFormat="1" ht="23.1" customHeight="1" x14ac:dyDescent="0.15">
      <c r="B9" s="31"/>
      <c r="C9" s="103" t="s">
        <v>0</v>
      </c>
      <c r="D9" s="40">
        <v>19.176366268387</v>
      </c>
      <c r="E9" s="40">
        <v>1.0623466718250001</v>
      </c>
      <c r="F9" s="41">
        <v>7.9783292438999995E-2</v>
      </c>
      <c r="G9" s="40">
        <v>4.5379954709999998E-3</v>
      </c>
      <c r="H9" s="42">
        <v>1.1542759960000001E-2</v>
      </c>
      <c r="I9" s="60">
        <f t="shared" si="2"/>
        <v>20.334576988082002</v>
      </c>
    </row>
    <row r="10" spans="2:9" s="14" customFormat="1" ht="23.1" customHeight="1" x14ac:dyDescent="0.15">
      <c r="B10" s="15"/>
      <c r="C10" s="104"/>
      <c r="D10" s="37">
        <v>27064</v>
      </c>
      <c r="E10" s="37">
        <v>718</v>
      </c>
      <c r="F10" s="38">
        <v>66</v>
      </c>
      <c r="G10" s="37">
        <v>4</v>
      </c>
      <c r="H10" s="39">
        <v>49</v>
      </c>
      <c r="I10" s="59">
        <f t="shared" si="2"/>
        <v>27901</v>
      </c>
    </row>
    <row r="11" spans="2:9" s="26" customFormat="1" ht="23.1" customHeight="1" x14ac:dyDescent="0.15">
      <c r="B11" s="28"/>
      <c r="C11" s="105" t="s">
        <v>31</v>
      </c>
      <c r="D11" s="34">
        <v>16.151620805941999</v>
      </c>
      <c r="E11" s="34">
        <v>2.819192476979</v>
      </c>
      <c r="F11" s="35">
        <v>0.36656669315599999</v>
      </c>
      <c r="G11" s="34">
        <v>8.7063299962999996E-2</v>
      </c>
      <c r="H11" s="36">
        <v>0.205190124881</v>
      </c>
      <c r="I11" s="58">
        <f t="shared" si="2"/>
        <v>19.629633400920998</v>
      </c>
    </row>
    <row r="12" spans="2:9" s="14" customFormat="1" ht="23.1" customHeight="1" x14ac:dyDescent="0.15">
      <c r="B12" s="15"/>
      <c r="C12" s="106"/>
      <c r="D12" s="37">
        <v>4030</v>
      </c>
      <c r="E12" s="37">
        <v>465</v>
      </c>
      <c r="F12" s="38">
        <v>98</v>
      </c>
      <c r="G12" s="37">
        <v>15</v>
      </c>
      <c r="H12" s="39">
        <v>883</v>
      </c>
      <c r="I12" s="59">
        <f t="shared" si="2"/>
        <v>5491</v>
      </c>
    </row>
    <row r="13" spans="2:9" s="26" customFormat="1" ht="23.1" customHeight="1" x14ac:dyDescent="0.15">
      <c r="B13" s="89" t="s">
        <v>13</v>
      </c>
      <c r="C13" s="90"/>
      <c r="D13" s="34">
        <v>410.88828948661398</v>
      </c>
      <c r="E13" s="34">
        <v>31.450561133404999</v>
      </c>
      <c r="F13" s="35">
        <v>2.9845952898300001</v>
      </c>
      <c r="G13" s="34">
        <v>0.41382706528000002</v>
      </c>
      <c r="H13" s="36">
        <v>11.507347597786998</v>
      </c>
      <c r="I13" s="58">
        <f t="shared" si="2"/>
        <v>457.24462057291595</v>
      </c>
    </row>
    <row r="14" spans="2:9" s="14" customFormat="1" ht="23.1" customHeight="1" x14ac:dyDescent="0.15">
      <c r="B14" s="91"/>
      <c r="C14" s="92"/>
      <c r="D14" s="37">
        <v>66263</v>
      </c>
      <c r="E14" s="37">
        <v>4506</v>
      </c>
      <c r="F14" s="38">
        <v>666</v>
      </c>
      <c r="G14" s="37">
        <v>111</v>
      </c>
      <c r="H14" s="39">
        <v>2982</v>
      </c>
      <c r="I14" s="59">
        <f t="shared" si="2"/>
        <v>74528</v>
      </c>
    </row>
    <row r="15" spans="2:9" s="26" customFormat="1" ht="23.1" customHeight="1" x14ac:dyDescent="0.15">
      <c r="B15" s="93" t="s">
        <v>1</v>
      </c>
      <c r="C15" s="94"/>
      <c r="D15" s="34">
        <v>1902.2313057364661</v>
      </c>
      <c r="E15" s="44" t="s">
        <v>56</v>
      </c>
      <c r="F15" s="61" t="s">
        <v>56</v>
      </c>
      <c r="G15" s="61" t="s">
        <v>56</v>
      </c>
      <c r="H15" s="62" t="s">
        <v>56</v>
      </c>
      <c r="I15" s="58">
        <v>1902.2313057364661</v>
      </c>
    </row>
    <row r="16" spans="2:9" s="14" customFormat="1" ht="23.1" customHeight="1" thickBot="1" x14ac:dyDescent="0.2">
      <c r="B16" s="95"/>
      <c r="C16" s="96"/>
      <c r="D16" s="54">
        <v>180568</v>
      </c>
      <c r="E16" s="63" t="s">
        <v>56</v>
      </c>
      <c r="F16" s="64" t="s">
        <v>56</v>
      </c>
      <c r="G16" s="64" t="s">
        <v>56</v>
      </c>
      <c r="H16" s="65" t="s">
        <v>56</v>
      </c>
      <c r="I16" s="66">
        <v>180568</v>
      </c>
    </row>
    <row r="17" spans="2:10" s="23" customFormat="1" ht="23.1" customHeight="1" thickTop="1" x14ac:dyDescent="0.15">
      <c r="B17" s="85" t="s">
        <v>36</v>
      </c>
      <c r="C17" s="86"/>
      <c r="D17" s="67">
        <f>SUM(D5,D13,D15)</f>
        <v>3189.0524645365267</v>
      </c>
      <c r="E17" s="67">
        <f t="shared" ref="E17:I17" si="3">SUM(E5,E13,E15)</f>
        <v>227.35392415728199</v>
      </c>
      <c r="F17" s="67">
        <f t="shared" si="3"/>
        <v>37.101905648927996</v>
      </c>
      <c r="G17" s="67">
        <f t="shared" si="3"/>
        <v>9.3681485924720018</v>
      </c>
      <c r="H17" s="68">
        <f t="shared" si="3"/>
        <v>34.361959318643002</v>
      </c>
      <c r="I17" s="69">
        <f t="shared" si="3"/>
        <v>3497.2384022538517</v>
      </c>
    </row>
    <row r="18" spans="2:10" s="3" customFormat="1" ht="23.1" customHeight="1" thickBot="1" x14ac:dyDescent="0.2">
      <c r="B18" s="87"/>
      <c r="C18" s="88"/>
      <c r="D18" s="70">
        <f t="shared" ref="D18:I18" si="4">SUM(D6,D14,D16)</f>
        <v>441605</v>
      </c>
      <c r="E18" s="70">
        <f t="shared" si="4"/>
        <v>36150</v>
      </c>
      <c r="F18" s="70">
        <f t="shared" si="4"/>
        <v>6239</v>
      </c>
      <c r="G18" s="70">
        <f t="shared" si="4"/>
        <v>2143</v>
      </c>
      <c r="H18" s="71">
        <f t="shared" si="4"/>
        <v>13320</v>
      </c>
      <c r="I18" s="72">
        <f t="shared" si="4"/>
        <v>499457</v>
      </c>
    </row>
    <row r="20" spans="2:10" s="1" customFormat="1" x14ac:dyDescent="0.15">
      <c r="B20" s="4" t="s">
        <v>10</v>
      </c>
      <c r="C20" s="1" t="s">
        <v>69</v>
      </c>
    </row>
    <row r="21" spans="2:10" s="1" customFormat="1" x14ac:dyDescent="0.15">
      <c r="B21" s="4"/>
      <c r="C21" s="1" t="s">
        <v>59</v>
      </c>
    </row>
    <row r="22" spans="2:10" s="1" customFormat="1" x14ac:dyDescent="0.15">
      <c r="B22" s="4"/>
      <c r="C22" s="1" t="s">
        <v>61</v>
      </c>
    </row>
    <row r="23" spans="2:10" s="1" customFormat="1" x14ac:dyDescent="0.15">
      <c r="B23" s="4" t="s">
        <v>11</v>
      </c>
      <c r="C23" s="1" t="s">
        <v>46</v>
      </c>
    </row>
    <row r="24" spans="2:10" s="1" customFormat="1" x14ac:dyDescent="0.15">
      <c r="B24" s="4" t="s">
        <v>2</v>
      </c>
      <c r="C24" s="1" t="s">
        <v>47</v>
      </c>
    </row>
    <row r="25" spans="2:10" s="1" customFormat="1" x14ac:dyDescent="0.15">
      <c r="B25" s="4"/>
      <c r="C25" s="1" t="s">
        <v>58</v>
      </c>
    </row>
    <row r="26" spans="2:10" x14ac:dyDescent="0.15">
      <c r="B26" s="16" t="s">
        <v>8</v>
      </c>
      <c r="C26" s="1" t="s">
        <v>66</v>
      </c>
    </row>
    <row r="27" spans="2:10" x14ac:dyDescent="0.15">
      <c r="C27" s="1" t="s">
        <v>67</v>
      </c>
    </row>
    <row r="29" spans="2:10" x14ac:dyDescent="0.15">
      <c r="J29" s="16"/>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4" zoomScale="85" zoomScaleNormal="85" zoomScaleSheetLayoutView="85" workbookViewId="0">
      <selection activeCell="I5" sqref="I5"/>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9" style="1"/>
    <col min="12" max="13" width="10.625" style="1" bestFit="1" customWidth="1"/>
    <col min="14" max="14" width="9.375" style="1" bestFit="1" customWidth="1"/>
    <col min="15" max="15" width="9.125" style="1" bestFit="1" customWidth="1"/>
    <col min="16" max="16" width="9.375" style="1" bestFit="1" customWidth="1"/>
    <col min="17" max="17" width="10.625" style="1" bestFit="1" customWidth="1"/>
    <col min="18" max="16384" width="9" style="1"/>
  </cols>
  <sheetData>
    <row r="1" spans="1:10" ht="15.95" customHeight="1" x14ac:dyDescent="0.15">
      <c r="B1" s="11" t="s">
        <v>38</v>
      </c>
      <c r="H1" s="2"/>
    </row>
    <row r="2" spans="1:10" ht="15.95" customHeight="1" x14ac:dyDescent="0.15">
      <c r="B2" s="11" t="s">
        <v>39</v>
      </c>
      <c r="H2" s="2"/>
    </row>
    <row r="3" spans="1:10" ht="19.5" customHeight="1" thickBot="1" x14ac:dyDescent="0.2">
      <c r="H3" s="2"/>
      <c r="I3" s="2" t="s">
        <v>35</v>
      </c>
    </row>
    <row r="4" spans="1:10" s="3" customFormat="1" ht="34.5" customHeight="1" x14ac:dyDescent="0.15">
      <c r="A4" s="1"/>
      <c r="B4" s="115"/>
      <c r="C4" s="116"/>
      <c r="D4" s="6" t="s">
        <v>3</v>
      </c>
      <c r="E4" s="6" t="s">
        <v>4</v>
      </c>
      <c r="F4" s="6" t="s">
        <v>5</v>
      </c>
      <c r="G4" s="6" t="s">
        <v>6</v>
      </c>
      <c r="H4" s="10" t="s">
        <v>7</v>
      </c>
      <c r="I4" s="21" t="s">
        <v>55</v>
      </c>
      <c r="J4" s="1"/>
    </row>
    <row r="5" spans="1:10" s="23" customFormat="1" ht="23.1" customHeight="1" x14ac:dyDescent="0.15">
      <c r="A5" s="25"/>
      <c r="B5" s="117" t="s">
        <v>48</v>
      </c>
      <c r="C5" s="118"/>
      <c r="D5" s="34">
        <f>SUM(D7,D9,D11)</f>
        <v>96.887015853819989</v>
      </c>
      <c r="E5" s="34">
        <f t="shared" ref="E5:I5" si="0">SUM(E7,E9,E11)</f>
        <v>111.57208063826999</v>
      </c>
      <c r="F5" s="34">
        <f t="shared" si="0"/>
        <v>10.440829078580002</v>
      </c>
      <c r="G5" s="34">
        <f t="shared" si="0"/>
        <v>2.3864484624710003</v>
      </c>
      <c r="H5" s="36">
        <f t="shared" si="0"/>
        <v>20.286294129284997</v>
      </c>
      <c r="I5" s="58">
        <f t="shared" si="0"/>
        <v>241.572668162426</v>
      </c>
      <c r="J5" s="25"/>
    </row>
    <row r="6" spans="1:10" s="3" customFormat="1" ht="23.1" customHeight="1" x14ac:dyDescent="0.15">
      <c r="A6" s="1"/>
      <c r="B6" s="119"/>
      <c r="C6" s="120"/>
      <c r="D6" s="37">
        <f t="shared" ref="D6:I6" si="1">SUM(D8,D10,D12)</f>
        <v>20383</v>
      </c>
      <c r="E6" s="37">
        <f t="shared" si="1"/>
        <v>25806</v>
      </c>
      <c r="F6" s="37">
        <f t="shared" si="1"/>
        <v>2005</v>
      </c>
      <c r="G6" s="37">
        <f t="shared" si="1"/>
        <v>242</v>
      </c>
      <c r="H6" s="39">
        <f t="shared" si="1"/>
        <v>8204</v>
      </c>
      <c r="I6" s="59">
        <f t="shared" si="1"/>
        <v>56640</v>
      </c>
      <c r="J6" s="1"/>
    </row>
    <row r="7" spans="1:10" s="23" customFormat="1" ht="23.1" customHeight="1" x14ac:dyDescent="0.15">
      <c r="A7" s="25"/>
      <c r="B7" s="27"/>
      <c r="C7" s="121" t="s">
        <v>12</v>
      </c>
      <c r="D7" s="34">
        <v>77.570585264769988</v>
      </c>
      <c r="E7" s="34">
        <v>95.426882068284996</v>
      </c>
      <c r="F7" s="34">
        <v>7.1044789580340009</v>
      </c>
      <c r="G7" s="34">
        <v>2.3356102696400001</v>
      </c>
      <c r="H7" s="36">
        <v>19.208417645614997</v>
      </c>
      <c r="I7" s="58">
        <f>SUM(D7:H7)</f>
        <v>201.64597420634399</v>
      </c>
      <c r="J7" s="25"/>
    </row>
    <row r="8" spans="1:10" s="3" customFormat="1" ht="23.1" customHeight="1" x14ac:dyDescent="0.15">
      <c r="A8" s="1"/>
      <c r="B8" s="5"/>
      <c r="C8" s="122"/>
      <c r="D8" s="37">
        <v>14370</v>
      </c>
      <c r="E8" s="37">
        <v>20701</v>
      </c>
      <c r="F8" s="37">
        <v>1313</v>
      </c>
      <c r="G8" s="37">
        <v>223</v>
      </c>
      <c r="H8" s="39">
        <v>7789</v>
      </c>
      <c r="I8" s="59">
        <f t="shared" ref="I8:I14" si="2">SUM(D8:H8)</f>
        <v>44396</v>
      </c>
      <c r="J8" s="1"/>
    </row>
    <row r="9" spans="1:10" s="22" customFormat="1" ht="23.1" customHeight="1" x14ac:dyDescent="0.15">
      <c r="A9" s="30"/>
      <c r="B9" s="29"/>
      <c r="C9" s="121" t="s">
        <v>0</v>
      </c>
      <c r="D9" s="40">
        <v>6.1121326350430003</v>
      </c>
      <c r="E9" s="40">
        <v>5.8395714721259999</v>
      </c>
      <c r="F9" s="40">
        <v>0.21393060776200001</v>
      </c>
      <c r="G9" s="40">
        <v>1.7155164684E-2</v>
      </c>
      <c r="H9" s="42">
        <v>0.10421789691899999</v>
      </c>
      <c r="I9" s="60">
        <f t="shared" si="2"/>
        <v>12.287007776534001</v>
      </c>
      <c r="J9" s="30"/>
    </row>
    <row r="10" spans="1:10" s="3" customFormat="1" ht="23.1" customHeight="1" x14ac:dyDescent="0.15">
      <c r="A10" s="1"/>
      <c r="B10" s="5"/>
      <c r="C10" s="122"/>
      <c r="D10" s="37">
        <v>3801</v>
      </c>
      <c r="E10" s="37">
        <v>3622</v>
      </c>
      <c r="F10" s="37">
        <v>139</v>
      </c>
      <c r="G10" s="37">
        <v>5</v>
      </c>
      <c r="H10" s="39">
        <v>89</v>
      </c>
      <c r="I10" s="59">
        <f t="shared" si="2"/>
        <v>7656</v>
      </c>
      <c r="J10" s="1"/>
    </row>
    <row r="11" spans="1:10" s="23" customFormat="1" ht="23.1" customHeight="1" x14ac:dyDescent="0.15">
      <c r="A11" s="25"/>
      <c r="B11" s="27"/>
      <c r="C11" s="123" t="s">
        <v>31</v>
      </c>
      <c r="D11" s="34">
        <v>13.204297954007</v>
      </c>
      <c r="E11" s="34">
        <v>10.305627097859</v>
      </c>
      <c r="F11" s="34">
        <v>3.122419512784</v>
      </c>
      <c r="G11" s="34">
        <v>3.3683028146999999E-2</v>
      </c>
      <c r="H11" s="36">
        <v>0.97365858675099992</v>
      </c>
      <c r="I11" s="58">
        <f t="shared" si="2"/>
        <v>27.639686179547997</v>
      </c>
      <c r="J11" s="25"/>
    </row>
    <row r="12" spans="1:10" s="3" customFormat="1" ht="23.1" customHeight="1" x14ac:dyDescent="0.15">
      <c r="A12" s="1"/>
      <c r="B12" s="5"/>
      <c r="C12" s="124"/>
      <c r="D12" s="37">
        <v>2212</v>
      </c>
      <c r="E12" s="37">
        <v>1483</v>
      </c>
      <c r="F12" s="37">
        <v>553</v>
      </c>
      <c r="G12" s="37">
        <v>14</v>
      </c>
      <c r="H12" s="39">
        <v>326</v>
      </c>
      <c r="I12" s="59">
        <f t="shared" si="2"/>
        <v>4588</v>
      </c>
      <c r="J12" s="1"/>
    </row>
    <row r="13" spans="1:10" s="23" customFormat="1" ht="23.1" customHeight="1" x14ac:dyDescent="0.15">
      <c r="A13" s="25"/>
      <c r="B13" s="107" t="s">
        <v>13</v>
      </c>
      <c r="C13" s="108"/>
      <c r="D13" s="34">
        <v>28.129603476734999</v>
      </c>
      <c r="E13" s="34">
        <v>31.717441704862999</v>
      </c>
      <c r="F13" s="34">
        <v>1.6274359183409999</v>
      </c>
      <c r="G13" s="34">
        <v>0.26109029953700003</v>
      </c>
      <c r="H13" s="36">
        <v>4.8346754270919998</v>
      </c>
      <c r="I13" s="58">
        <f t="shared" si="2"/>
        <v>66.570246826567995</v>
      </c>
      <c r="J13" s="25"/>
    </row>
    <row r="14" spans="1:10" s="3" customFormat="1" ht="23.1" customHeight="1" x14ac:dyDescent="0.15">
      <c r="A14" s="1"/>
      <c r="B14" s="109"/>
      <c r="C14" s="110"/>
      <c r="D14" s="37">
        <v>6336</v>
      </c>
      <c r="E14" s="37">
        <v>6632</v>
      </c>
      <c r="F14" s="37">
        <v>768</v>
      </c>
      <c r="G14" s="37">
        <v>183</v>
      </c>
      <c r="H14" s="39">
        <v>1445</v>
      </c>
      <c r="I14" s="59">
        <f t="shared" si="2"/>
        <v>15364</v>
      </c>
      <c r="J14" s="1"/>
    </row>
    <row r="15" spans="1:10" s="23" customFormat="1" ht="23.1" customHeight="1" x14ac:dyDescent="0.15">
      <c r="A15" s="25"/>
      <c r="B15" s="111" t="s">
        <v>1</v>
      </c>
      <c r="C15" s="112"/>
      <c r="D15" s="44" t="s">
        <v>56</v>
      </c>
      <c r="E15" s="44" t="s">
        <v>56</v>
      </c>
      <c r="F15" s="44" t="s">
        <v>56</v>
      </c>
      <c r="G15" s="44" t="s">
        <v>56</v>
      </c>
      <c r="H15" s="73" t="s">
        <v>56</v>
      </c>
      <c r="I15" s="74" t="s">
        <v>56</v>
      </c>
      <c r="J15" s="25"/>
    </row>
    <row r="16" spans="1:10" s="3" customFormat="1" ht="23.1" customHeight="1" thickBot="1" x14ac:dyDescent="0.2">
      <c r="A16" s="1"/>
      <c r="B16" s="113"/>
      <c r="C16" s="114"/>
      <c r="D16" s="63" t="s">
        <v>56</v>
      </c>
      <c r="E16" s="63" t="s">
        <v>56</v>
      </c>
      <c r="F16" s="63" t="s">
        <v>56</v>
      </c>
      <c r="G16" s="63" t="s">
        <v>56</v>
      </c>
      <c r="H16" s="75" t="s">
        <v>56</v>
      </c>
      <c r="I16" s="76" t="s">
        <v>56</v>
      </c>
      <c r="J16" s="1"/>
    </row>
    <row r="17" spans="2:10" s="23" customFormat="1" ht="23.1" customHeight="1" thickTop="1" x14ac:dyDescent="0.15">
      <c r="B17" s="85" t="s">
        <v>36</v>
      </c>
      <c r="C17" s="86"/>
      <c r="D17" s="67">
        <f>SUM(D5,D13,D15)</f>
        <v>125.01661933055499</v>
      </c>
      <c r="E17" s="67">
        <f t="shared" ref="E17:I17" si="3">SUM(E5,E13,E15)</f>
        <v>143.289522343133</v>
      </c>
      <c r="F17" s="67">
        <f t="shared" si="3"/>
        <v>12.068264996921002</v>
      </c>
      <c r="G17" s="67">
        <f t="shared" si="3"/>
        <v>2.6475387620080002</v>
      </c>
      <c r="H17" s="68">
        <f t="shared" si="3"/>
        <v>25.120969556376998</v>
      </c>
      <c r="I17" s="69">
        <f t="shared" si="3"/>
        <v>308.14291498899399</v>
      </c>
    </row>
    <row r="18" spans="2:10" s="3" customFormat="1" ht="23.1" customHeight="1" thickBot="1" x14ac:dyDescent="0.2">
      <c r="B18" s="87"/>
      <c r="C18" s="88"/>
      <c r="D18" s="70">
        <f t="shared" ref="D18:I18" si="4">SUM(D6,D14,D16)</f>
        <v>26719</v>
      </c>
      <c r="E18" s="70">
        <f t="shared" si="4"/>
        <v>32438</v>
      </c>
      <c r="F18" s="70">
        <f t="shared" si="4"/>
        <v>2773</v>
      </c>
      <c r="G18" s="70">
        <f t="shared" si="4"/>
        <v>425</v>
      </c>
      <c r="H18" s="71">
        <f t="shared" si="4"/>
        <v>9649</v>
      </c>
      <c r="I18" s="72">
        <f t="shared" si="4"/>
        <v>72004</v>
      </c>
    </row>
    <row r="20" spans="2:10" x14ac:dyDescent="0.15">
      <c r="B20" s="4" t="s">
        <v>10</v>
      </c>
      <c r="C20" s="1" t="s">
        <v>69</v>
      </c>
    </row>
    <row r="21" spans="2:10" x14ac:dyDescent="0.15">
      <c r="B21" s="4"/>
      <c r="C21" s="1" t="s">
        <v>59</v>
      </c>
    </row>
    <row r="22" spans="2:10" x14ac:dyDescent="0.15">
      <c r="B22" s="4"/>
      <c r="C22" s="1" t="s">
        <v>61</v>
      </c>
    </row>
    <row r="23" spans="2:10" x14ac:dyDescent="0.15">
      <c r="B23" s="4" t="s">
        <v>11</v>
      </c>
      <c r="C23" s="1" t="s">
        <v>46</v>
      </c>
    </row>
    <row r="24" spans="2:10" s="11" customFormat="1" x14ac:dyDescent="0.15">
      <c r="B24" s="16" t="s">
        <v>2</v>
      </c>
      <c r="C24" s="11" t="s">
        <v>64</v>
      </c>
      <c r="I24" s="1"/>
    </row>
    <row r="25" spans="2:10" s="11" customFormat="1" x14ac:dyDescent="0.15">
      <c r="B25" s="16"/>
      <c r="C25" s="11" t="s">
        <v>65</v>
      </c>
      <c r="I25" s="1"/>
    </row>
    <row r="26" spans="2:10" x14ac:dyDescent="0.15">
      <c r="B26" s="4" t="s">
        <v>8</v>
      </c>
      <c r="C26" s="1" t="s">
        <v>47</v>
      </c>
    </row>
    <row r="27" spans="2:10" x14ac:dyDescent="0.15">
      <c r="B27" s="4"/>
      <c r="C27" s="1" t="s">
        <v>58</v>
      </c>
    </row>
    <row r="28" spans="2:10" s="11" customFormat="1" x14ac:dyDescent="0.15">
      <c r="B28" s="16" t="s">
        <v>9</v>
      </c>
      <c r="C28" s="1" t="s">
        <v>66</v>
      </c>
      <c r="I28" s="1"/>
    </row>
    <row r="29" spans="2:10" x14ac:dyDescent="0.15">
      <c r="C29" s="1" t="s">
        <v>67</v>
      </c>
    </row>
    <row r="31" spans="2:10" x14ac:dyDescent="0.15">
      <c r="J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view="pageBreakPreview" zoomScale="85" zoomScaleNormal="100" zoomScaleSheetLayoutView="85" workbookViewId="0">
      <selection activeCell="H11" sqref="H11"/>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x14ac:dyDescent="0.15">
      <c r="B1" s="11" t="s">
        <v>38</v>
      </c>
      <c r="H1" s="2"/>
      <c r="I1" s="2"/>
      <c r="J1" s="2"/>
      <c r="K1" s="2"/>
    </row>
    <row r="2" spans="2:12" ht="15.95" customHeight="1" x14ac:dyDescent="0.15">
      <c r="B2" s="11" t="s">
        <v>40</v>
      </c>
      <c r="I2" s="2"/>
      <c r="J2" s="2"/>
      <c r="K2" s="2"/>
    </row>
    <row r="3" spans="2:12" ht="23.25" customHeight="1" thickBot="1" x14ac:dyDescent="0.2">
      <c r="K3" s="2"/>
      <c r="L3" s="2" t="s">
        <v>35</v>
      </c>
    </row>
    <row r="4" spans="2:12" s="3" customFormat="1" ht="35.1" customHeight="1" x14ac:dyDescent="0.15">
      <c r="B4" s="115"/>
      <c r="C4" s="116"/>
      <c r="D4" s="6" t="s">
        <v>14</v>
      </c>
      <c r="E4" s="6" t="s">
        <v>15</v>
      </c>
      <c r="F4" s="6" t="s">
        <v>16</v>
      </c>
      <c r="G4" s="6" t="s">
        <v>17</v>
      </c>
      <c r="H4" s="8" t="s">
        <v>18</v>
      </c>
      <c r="I4" s="6" t="s">
        <v>19</v>
      </c>
      <c r="J4" s="6" t="s">
        <v>20</v>
      </c>
      <c r="K4" s="7" t="s">
        <v>21</v>
      </c>
      <c r="L4" s="21" t="s">
        <v>55</v>
      </c>
    </row>
    <row r="5" spans="2:12" s="23" customFormat="1" ht="23.1" customHeight="1" x14ac:dyDescent="0.15">
      <c r="B5" s="117" t="s">
        <v>48</v>
      </c>
      <c r="C5" s="118"/>
      <c r="D5" s="34">
        <f>SUM(D7,D9,D11)</f>
        <v>52.033764594819004</v>
      </c>
      <c r="E5" s="34">
        <f t="shared" ref="E5:L5" si="0">SUM(E7,E9,E11)</f>
        <v>45.741062114497005</v>
      </c>
      <c r="F5" s="34">
        <f t="shared" si="0"/>
        <v>99.117903566653013</v>
      </c>
      <c r="G5" s="34">
        <f t="shared" si="0"/>
        <v>166.24409034827599</v>
      </c>
      <c r="H5" s="35">
        <f t="shared" si="0"/>
        <v>399.86446592530899</v>
      </c>
      <c r="I5" s="34">
        <f t="shared" si="0"/>
        <v>309.13868309606801</v>
      </c>
      <c r="J5" s="34">
        <f t="shared" si="0"/>
        <v>65.360042480461004</v>
      </c>
      <c r="K5" s="36">
        <f t="shared" si="0"/>
        <v>0.262463818387</v>
      </c>
      <c r="L5" s="58">
        <f t="shared" si="0"/>
        <v>1137.76247594447</v>
      </c>
    </row>
    <row r="6" spans="2:12" s="3" customFormat="1" ht="23.1" customHeight="1" x14ac:dyDescent="0.15">
      <c r="B6" s="119"/>
      <c r="C6" s="120"/>
      <c r="D6" s="37">
        <f t="shared" ref="D6:L6" si="1">SUM(D8,D10,D12)</f>
        <v>8816</v>
      </c>
      <c r="E6" s="37">
        <f t="shared" si="1"/>
        <v>8757</v>
      </c>
      <c r="F6" s="37">
        <f t="shared" si="1"/>
        <v>17324</v>
      </c>
      <c r="G6" s="37">
        <f t="shared" si="1"/>
        <v>32843</v>
      </c>
      <c r="H6" s="38">
        <f t="shared" si="1"/>
        <v>86986</v>
      </c>
      <c r="I6" s="37">
        <f t="shared" si="1"/>
        <v>66093</v>
      </c>
      <c r="J6" s="37">
        <f t="shared" si="1"/>
        <v>23341</v>
      </c>
      <c r="K6" s="39">
        <f t="shared" si="1"/>
        <v>201</v>
      </c>
      <c r="L6" s="59">
        <f t="shared" si="1"/>
        <v>244361</v>
      </c>
    </row>
    <row r="7" spans="2:12" s="23" customFormat="1" ht="23.1" customHeight="1" x14ac:dyDescent="0.15">
      <c r="B7" s="27"/>
      <c r="C7" s="121" t="s">
        <v>12</v>
      </c>
      <c r="D7" s="34">
        <v>47.777806783282003</v>
      </c>
      <c r="E7" s="34">
        <v>44.550971345199002</v>
      </c>
      <c r="F7" s="34">
        <v>95.996638997553006</v>
      </c>
      <c r="G7" s="34">
        <v>161.64175287210401</v>
      </c>
      <c r="H7" s="35">
        <v>388.28227505858598</v>
      </c>
      <c r="I7" s="34">
        <v>299.61917606101099</v>
      </c>
      <c r="J7" s="34">
        <v>59.736913894498997</v>
      </c>
      <c r="K7" s="36">
        <v>0.19273054323300001</v>
      </c>
      <c r="L7" s="58">
        <f>SUM(D7:K7)</f>
        <v>1097.798265555467</v>
      </c>
    </row>
    <row r="8" spans="2:12" s="3" customFormat="1" ht="23.1" customHeight="1" x14ac:dyDescent="0.15">
      <c r="B8" s="5"/>
      <c r="C8" s="122"/>
      <c r="D8" s="37">
        <v>7541</v>
      </c>
      <c r="E8" s="37">
        <v>7471</v>
      </c>
      <c r="F8" s="37">
        <v>14739</v>
      </c>
      <c r="G8" s="37">
        <v>28190</v>
      </c>
      <c r="H8" s="38">
        <v>74275</v>
      </c>
      <c r="I8" s="37">
        <v>57841</v>
      </c>
      <c r="J8" s="37">
        <v>20871</v>
      </c>
      <c r="K8" s="39">
        <v>41</v>
      </c>
      <c r="L8" s="59">
        <f t="shared" ref="L8:L16" si="2">SUM(D8:K8)</f>
        <v>210969</v>
      </c>
    </row>
    <row r="9" spans="2:12" s="22" customFormat="1" ht="23.1" customHeight="1" x14ac:dyDescent="0.15">
      <c r="B9" s="29"/>
      <c r="C9" s="121" t="s">
        <v>0</v>
      </c>
      <c r="D9" s="40">
        <v>0.85884066616200005</v>
      </c>
      <c r="E9" s="40">
        <v>0.68884056130100002</v>
      </c>
      <c r="F9" s="40">
        <v>2.091110375625</v>
      </c>
      <c r="G9" s="40">
        <v>2.4294421835479998</v>
      </c>
      <c r="H9" s="41">
        <v>7.6392738738129999</v>
      </c>
      <c r="I9" s="40">
        <v>5.0714741256350004</v>
      </c>
      <c r="J9" s="40">
        <v>1.5555952019979999</v>
      </c>
      <c r="K9" s="77" t="s">
        <v>70</v>
      </c>
      <c r="L9" s="60">
        <f t="shared" si="2"/>
        <v>20.334576988081999</v>
      </c>
    </row>
    <row r="10" spans="2:12" s="3" customFormat="1" ht="23.1" customHeight="1" x14ac:dyDescent="0.15">
      <c r="B10" s="5"/>
      <c r="C10" s="122"/>
      <c r="D10" s="37">
        <v>1146</v>
      </c>
      <c r="E10" s="37">
        <v>1155</v>
      </c>
      <c r="F10" s="37">
        <v>2314</v>
      </c>
      <c r="G10" s="37">
        <v>4203</v>
      </c>
      <c r="H10" s="38">
        <v>11466</v>
      </c>
      <c r="I10" s="37">
        <v>6510</v>
      </c>
      <c r="J10" s="37">
        <v>1107</v>
      </c>
      <c r="K10" s="78" t="s">
        <v>71</v>
      </c>
      <c r="L10" s="59">
        <f t="shared" si="2"/>
        <v>27901</v>
      </c>
    </row>
    <row r="11" spans="2:12" s="23" customFormat="1" ht="23.1" customHeight="1" x14ac:dyDescent="0.15">
      <c r="B11" s="27"/>
      <c r="C11" s="123" t="s">
        <v>31</v>
      </c>
      <c r="D11" s="34">
        <v>3.3971171453750002</v>
      </c>
      <c r="E11" s="34">
        <v>0.50125020799700004</v>
      </c>
      <c r="F11" s="34">
        <v>1.030154193475</v>
      </c>
      <c r="G11" s="34">
        <v>2.1728952926240002</v>
      </c>
      <c r="H11" s="35">
        <v>3.9429169929099999</v>
      </c>
      <c r="I11" s="34">
        <v>4.4480329094220004</v>
      </c>
      <c r="J11" s="34">
        <v>4.0675333839640002</v>
      </c>
      <c r="K11" s="36">
        <v>6.9733275154000005E-2</v>
      </c>
      <c r="L11" s="58">
        <f t="shared" si="2"/>
        <v>19.629633400921001</v>
      </c>
    </row>
    <row r="12" spans="2:12" s="3" customFormat="1" ht="23.1" customHeight="1" x14ac:dyDescent="0.15">
      <c r="B12" s="5"/>
      <c r="C12" s="124"/>
      <c r="D12" s="37">
        <v>129</v>
      </c>
      <c r="E12" s="37">
        <v>131</v>
      </c>
      <c r="F12" s="37">
        <v>271</v>
      </c>
      <c r="G12" s="37">
        <v>450</v>
      </c>
      <c r="H12" s="38">
        <v>1245</v>
      </c>
      <c r="I12" s="37">
        <v>1742</v>
      </c>
      <c r="J12" s="37">
        <v>1363</v>
      </c>
      <c r="K12" s="39">
        <v>160</v>
      </c>
      <c r="L12" s="59">
        <f t="shared" si="2"/>
        <v>5491</v>
      </c>
    </row>
    <row r="13" spans="2:12" s="23" customFormat="1" ht="23.1" customHeight="1" x14ac:dyDescent="0.15">
      <c r="B13" s="125" t="s">
        <v>13</v>
      </c>
      <c r="C13" s="126"/>
      <c r="D13" s="34">
        <v>19.975917235960999</v>
      </c>
      <c r="E13" s="34">
        <v>18.316828989384</v>
      </c>
      <c r="F13" s="34">
        <v>35.034928298779</v>
      </c>
      <c r="G13" s="34">
        <v>74.801901007867002</v>
      </c>
      <c r="H13" s="35">
        <v>124.228331244497</v>
      </c>
      <c r="I13" s="34">
        <v>120.020603132262</v>
      </c>
      <c r="J13" s="34">
        <v>64.543075634543001</v>
      </c>
      <c r="K13" s="36">
        <v>0.32303502962300001</v>
      </c>
      <c r="L13" s="58">
        <f t="shared" si="2"/>
        <v>457.24462057291601</v>
      </c>
    </row>
    <row r="14" spans="2:12" s="3" customFormat="1" ht="23.1" customHeight="1" x14ac:dyDescent="0.15">
      <c r="B14" s="127"/>
      <c r="C14" s="128"/>
      <c r="D14" s="37">
        <v>1689</v>
      </c>
      <c r="E14" s="37">
        <v>1570</v>
      </c>
      <c r="F14" s="37">
        <v>3480</v>
      </c>
      <c r="G14" s="37">
        <v>6546</v>
      </c>
      <c r="H14" s="38">
        <v>18125</v>
      </c>
      <c r="I14" s="37">
        <v>21954</v>
      </c>
      <c r="J14" s="37">
        <v>20955</v>
      </c>
      <c r="K14" s="39">
        <v>209</v>
      </c>
      <c r="L14" s="59">
        <f t="shared" si="2"/>
        <v>74528</v>
      </c>
    </row>
    <row r="15" spans="2:12" s="23" customFormat="1" ht="23.1" customHeight="1" x14ac:dyDescent="0.15">
      <c r="B15" s="111" t="s">
        <v>1</v>
      </c>
      <c r="C15" s="112"/>
      <c r="D15" s="34">
        <v>98.319985499596001</v>
      </c>
      <c r="E15" s="34">
        <v>99.972488853917994</v>
      </c>
      <c r="F15" s="34">
        <v>213.854266682618</v>
      </c>
      <c r="G15" s="34">
        <v>222.6593128259</v>
      </c>
      <c r="H15" s="35">
        <v>498.94789797941797</v>
      </c>
      <c r="I15" s="34">
        <v>673.41194116894997</v>
      </c>
      <c r="J15" s="34">
        <v>94.990062726066</v>
      </c>
      <c r="K15" s="36">
        <v>7.535E-2</v>
      </c>
      <c r="L15" s="58">
        <f t="shared" si="2"/>
        <v>1902.2313057364661</v>
      </c>
    </row>
    <row r="16" spans="2:12" s="3" customFormat="1" ht="23.1" customHeight="1" thickBot="1" x14ac:dyDescent="0.2">
      <c r="B16" s="113"/>
      <c r="C16" s="114"/>
      <c r="D16" s="54">
        <v>2772</v>
      </c>
      <c r="E16" s="54">
        <v>2624</v>
      </c>
      <c r="F16" s="54">
        <v>6125</v>
      </c>
      <c r="G16" s="54">
        <v>9867</v>
      </c>
      <c r="H16" s="55">
        <v>41519</v>
      </c>
      <c r="I16" s="54">
        <v>87633</v>
      </c>
      <c r="J16" s="54">
        <v>29980</v>
      </c>
      <c r="K16" s="56">
        <v>48</v>
      </c>
      <c r="L16" s="66">
        <f t="shared" si="2"/>
        <v>180568</v>
      </c>
    </row>
    <row r="17" spans="2:13" s="23" customFormat="1" ht="23.1" customHeight="1" thickTop="1" x14ac:dyDescent="0.15">
      <c r="B17" s="85" t="s">
        <v>36</v>
      </c>
      <c r="C17" s="86"/>
      <c r="D17" s="67">
        <f>SUM(D5,D13,D15)</f>
        <v>170.32966733037603</v>
      </c>
      <c r="E17" s="67">
        <f t="shared" ref="E17:L17" si="3">SUM(E5,E13,E15)</f>
        <v>164.030379957799</v>
      </c>
      <c r="F17" s="67">
        <f t="shared" si="3"/>
        <v>348.00709854805001</v>
      </c>
      <c r="G17" s="67">
        <f t="shared" si="3"/>
        <v>463.70530418204299</v>
      </c>
      <c r="H17" s="67">
        <f t="shared" si="3"/>
        <v>1023.0406951492239</v>
      </c>
      <c r="I17" s="67">
        <f t="shared" si="3"/>
        <v>1102.5712273972799</v>
      </c>
      <c r="J17" s="67">
        <f t="shared" si="3"/>
        <v>224.89318084107003</v>
      </c>
      <c r="K17" s="67">
        <f t="shared" si="3"/>
        <v>0.6608488480100001</v>
      </c>
      <c r="L17" s="69">
        <f t="shared" si="3"/>
        <v>3497.2384022538517</v>
      </c>
    </row>
    <row r="18" spans="2:13" s="3" customFormat="1" ht="23.1" customHeight="1" thickBot="1" x14ac:dyDescent="0.2">
      <c r="B18" s="87"/>
      <c r="C18" s="88"/>
      <c r="D18" s="70">
        <f t="shared" ref="D18:L18" si="4">SUM(D6,D14,D16)</f>
        <v>13277</v>
      </c>
      <c r="E18" s="70">
        <f t="shared" si="4"/>
        <v>12951</v>
      </c>
      <c r="F18" s="70">
        <f t="shared" si="4"/>
        <v>26929</v>
      </c>
      <c r="G18" s="70">
        <f t="shared" si="4"/>
        <v>49256</v>
      </c>
      <c r="H18" s="70">
        <f t="shared" si="4"/>
        <v>146630</v>
      </c>
      <c r="I18" s="70">
        <f t="shared" si="4"/>
        <v>175680</v>
      </c>
      <c r="J18" s="70">
        <f t="shared" si="4"/>
        <v>74276</v>
      </c>
      <c r="K18" s="70">
        <f t="shared" si="4"/>
        <v>458</v>
      </c>
      <c r="L18" s="72">
        <f t="shared" si="4"/>
        <v>499457</v>
      </c>
    </row>
    <row r="20" spans="2:13" x14ac:dyDescent="0.15">
      <c r="B20" s="4" t="s">
        <v>10</v>
      </c>
      <c r="C20" s="1" t="s">
        <v>69</v>
      </c>
    </row>
    <row r="21" spans="2:13" x14ac:dyDescent="0.15">
      <c r="B21" s="4"/>
      <c r="C21" s="1" t="s">
        <v>59</v>
      </c>
    </row>
    <row r="22" spans="2:13" x14ac:dyDescent="0.15">
      <c r="B22" s="4"/>
      <c r="C22" s="1" t="s">
        <v>61</v>
      </c>
    </row>
    <row r="23" spans="2:13" x14ac:dyDescent="0.15">
      <c r="B23" s="4" t="s">
        <v>11</v>
      </c>
      <c r="C23" s="1" t="s">
        <v>46</v>
      </c>
    </row>
    <row r="24" spans="2:13" x14ac:dyDescent="0.15">
      <c r="B24" s="4" t="s">
        <v>2</v>
      </c>
      <c r="C24" s="1" t="s">
        <v>47</v>
      </c>
    </row>
    <row r="25" spans="2:13" x14ac:dyDescent="0.15">
      <c r="B25" s="4"/>
      <c r="C25" s="1" t="s">
        <v>58</v>
      </c>
    </row>
    <row r="26" spans="2:13" s="11" customFormat="1" x14ac:dyDescent="0.15">
      <c r="B26" s="16" t="s">
        <v>8</v>
      </c>
      <c r="C26" s="1" t="s">
        <v>66</v>
      </c>
      <c r="L26" s="1"/>
    </row>
    <row r="27" spans="2:13" x14ac:dyDescent="0.15">
      <c r="C27" s="1" t="s">
        <v>67</v>
      </c>
    </row>
    <row r="29" spans="2:13" x14ac:dyDescent="0.15">
      <c r="M29" s="33"/>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view="pageBreakPreview" zoomScale="85" zoomScaleNormal="100" zoomScaleSheetLayoutView="85" workbookViewId="0">
      <selection activeCell="H11" sqref="H11"/>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x14ac:dyDescent="0.15">
      <c r="B1" s="11" t="s">
        <v>38</v>
      </c>
      <c r="H1" s="2"/>
      <c r="I1" s="2"/>
      <c r="J1" s="2"/>
      <c r="K1" s="2"/>
    </row>
    <row r="2" spans="2:12" ht="15.95" customHeight="1" x14ac:dyDescent="0.15">
      <c r="B2" s="11" t="s">
        <v>41</v>
      </c>
      <c r="I2" s="2"/>
      <c r="J2" s="2"/>
      <c r="K2" s="2"/>
    </row>
    <row r="3" spans="2:12" ht="23.25" customHeight="1" thickBot="1" x14ac:dyDescent="0.2">
      <c r="K3" s="2"/>
      <c r="L3" s="2" t="s">
        <v>35</v>
      </c>
    </row>
    <row r="4" spans="2:12" s="3" customFormat="1" ht="35.1" customHeight="1" x14ac:dyDescent="0.15">
      <c r="B4" s="115"/>
      <c r="C4" s="116"/>
      <c r="D4" s="6" t="s">
        <v>14</v>
      </c>
      <c r="E4" s="6" t="s">
        <v>15</v>
      </c>
      <c r="F4" s="6" t="s">
        <v>16</v>
      </c>
      <c r="G4" s="6" t="s">
        <v>17</v>
      </c>
      <c r="H4" s="8" t="s">
        <v>18</v>
      </c>
      <c r="I4" s="6" t="s">
        <v>19</v>
      </c>
      <c r="J4" s="6" t="s">
        <v>20</v>
      </c>
      <c r="K4" s="7" t="s">
        <v>21</v>
      </c>
      <c r="L4" s="21" t="s">
        <v>55</v>
      </c>
    </row>
    <row r="5" spans="2:12" s="23" customFormat="1" ht="23.1" customHeight="1" x14ac:dyDescent="0.15">
      <c r="B5" s="117" t="s">
        <v>48</v>
      </c>
      <c r="C5" s="118"/>
      <c r="D5" s="34">
        <f>SUM(D7,D9,D11)</f>
        <v>10.870517314404001</v>
      </c>
      <c r="E5" s="34">
        <f t="shared" ref="E5:L5" si="0">SUM(E7,E9,E11)</f>
        <v>11.370131805681998</v>
      </c>
      <c r="F5" s="34">
        <f t="shared" si="0"/>
        <v>16.615244215740002</v>
      </c>
      <c r="G5" s="34">
        <f t="shared" si="0"/>
        <v>22.06205909062</v>
      </c>
      <c r="H5" s="35">
        <f t="shared" si="0"/>
        <v>43.002461082949999</v>
      </c>
      <c r="I5" s="34">
        <f t="shared" si="0"/>
        <v>12.009630186627</v>
      </c>
      <c r="J5" s="34">
        <f t="shared" si="0"/>
        <v>4.8562903851900003</v>
      </c>
      <c r="K5" s="62" t="s">
        <v>56</v>
      </c>
      <c r="L5" s="58">
        <f t="shared" si="0"/>
        <v>120.78633408121298</v>
      </c>
    </row>
    <row r="6" spans="2:12" s="3" customFormat="1" ht="23.1" customHeight="1" x14ac:dyDescent="0.15">
      <c r="B6" s="119"/>
      <c r="C6" s="120"/>
      <c r="D6" s="37">
        <f t="shared" ref="D6:L6" si="1">SUM(D8,D10,D12)</f>
        <v>2282</v>
      </c>
      <c r="E6" s="37">
        <f t="shared" si="1"/>
        <v>2327</v>
      </c>
      <c r="F6" s="37">
        <f t="shared" si="1"/>
        <v>3800</v>
      </c>
      <c r="G6" s="37">
        <f t="shared" si="1"/>
        <v>5883</v>
      </c>
      <c r="H6" s="38">
        <f t="shared" si="1"/>
        <v>10446</v>
      </c>
      <c r="I6" s="37">
        <f t="shared" si="1"/>
        <v>2539</v>
      </c>
      <c r="J6" s="37">
        <f t="shared" si="1"/>
        <v>1043</v>
      </c>
      <c r="K6" s="79" t="s">
        <v>56</v>
      </c>
      <c r="L6" s="59">
        <f t="shared" si="1"/>
        <v>28320</v>
      </c>
    </row>
    <row r="7" spans="2:12" s="23" customFormat="1" ht="23.1" customHeight="1" x14ac:dyDescent="0.15">
      <c r="B7" s="27"/>
      <c r="C7" s="121" t="s">
        <v>12</v>
      </c>
      <c r="D7" s="34">
        <v>9.7398729732750002</v>
      </c>
      <c r="E7" s="34">
        <v>9.4281275741359991</v>
      </c>
      <c r="F7" s="34">
        <v>14.027230376436</v>
      </c>
      <c r="G7" s="34">
        <v>17.987777224104999</v>
      </c>
      <c r="H7" s="35">
        <v>34.993962331365999</v>
      </c>
      <c r="I7" s="34">
        <v>10.459503466869</v>
      </c>
      <c r="J7" s="34">
        <v>4.1865131569849998</v>
      </c>
      <c r="K7" s="62" t="s">
        <v>56</v>
      </c>
      <c r="L7" s="58">
        <f>SUM(D7:K7)</f>
        <v>100.82298710317198</v>
      </c>
    </row>
    <row r="8" spans="2:12" s="3" customFormat="1" ht="23.1" customHeight="1" x14ac:dyDescent="0.15">
      <c r="B8" s="5"/>
      <c r="C8" s="122"/>
      <c r="D8" s="37">
        <v>1733</v>
      </c>
      <c r="E8" s="37">
        <v>1692</v>
      </c>
      <c r="F8" s="37">
        <v>2955</v>
      </c>
      <c r="G8" s="37">
        <v>4552</v>
      </c>
      <c r="H8" s="38">
        <v>7979</v>
      </c>
      <c r="I8" s="37">
        <v>2275</v>
      </c>
      <c r="J8" s="37">
        <v>1012</v>
      </c>
      <c r="K8" s="79" t="s">
        <v>56</v>
      </c>
      <c r="L8" s="59">
        <f t="shared" ref="L8:L14" si="2">SUM(D8:K8)</f>
        <v>22198</v>
      </c>
    </row>
    <row r="9" spans="2:12" s="22" customFormat="1" ht="23.1" customHeight="1" x14ac:dyDescent="0.15">
      <c r="B9" s="29"/>
      <c r="C9" s="121" t="s">
        <v>0</v>
      </c>
      <c r="D9" s="40">
        <v>0.65355544219899997</v>
      </c>
      <c r="E9" s="40">
        <v>0.64213302608099998</v>
      </c>
      <c r="F9" s="40">
        <v>0.81670649660700001</v>
      </c>
      <c r="G9" s="40">
        <v>1.1717980763560001</v>
      </c>
      <c r="H9" s="41">
        <v>2.3995118973360001</v>
      </c>
      <c r="I9" s="40">
        <v>0.45454894968800003</v>
      </c>
      <c r="J9" s="40">
        <v>5.2500000000000003E-3</v>
      </c>
      <c r="K9" s="62" t="s">
        <v>56</v>
      </c>
      <c r="L9" s="60">
        <f t="shared" si="2"/>
        <v>6.1435038882670003</v>
      </c>
    </row>
    <row r="10" spans="2:12" s="3" customFormat="1" ht="23.1" customHeight="1" x14ac:dyDescent="0.15">
      <c r="B10" s="5"/>
      <c r="C10" s="122"/>
      <c r="D10" s="37">
        <v>415</v>
      </c>
      <c r="E10" s="37">
        <v>400</v>
      </c>
      <c r="F10" s="37">
        <v>528</v>
      </c>
      <c r="G10" s="37">
        <v>822</v>
      </c>
      <c r="H10" s="38">
        <v>1511</v>
      </c>
      <c r="I10" s="37">
        <v>150</v>
      </c>
      <c r="J10" s="37">
        <v>2</v>
      </c>
      <c r="K10" s="79" t="s">
        <v>56</v>
      </c>
      <c r="L10" s="59">
        <f t="shared" si="2"/>
        <v>3828</v>
      </c>
    </row>
    <row r="11" spans="2:12" s="23" customFormat="1" ht="23.1" customHeight="1" x14ac:dyDescent="0.15">
      <c r="B11" s="27"/>
      <c r="C11" s="123" t="s">
        <v>31</v>
      </c>
      <c r="D11" s="34">
        <v>0.47708889893</v>
      </c>
      <c r="E11" s="34">
        <v>1.2998712054649999</v>
      </c>
      <c r="F11" s="34">
        <v>1.7713073426970001</v>
      </c>
      <c r="G11" s="34">
        <v>2.9024837901590002</v>
      </c>
      <c r="H11" s="35">
        <v>5.6089868542480001</v>
      </c>
      <c r="I11" s="34">
        <v>1.09557777007</v>
      </c>
      <c r="J11" s="34">
        <v>0.66452722820499999</v>
      </c>
      <c r="K11" s="62" t="s">
        <v>56</v>
      </c>
      <c r="L11" s="58">
        <f t="shared" si="2"/>
        <v>13.819843089773999</v>
      </c>
    </row>
    <row r="12" spans="2:12" s="3" customFormat="1" ht="23.1" customHeight="1" x14ac:dyDescent="0.15">
      <c r="B12" s="5"/>
      <c r="C12" s="124"/>
      <c r="D12" s="37">
        <v>134</v>
      </c>
      <c r="E12" s="37">
        <v>235</v>
      </c>
      <c r="F12" s="37">
        <v>317</v>
      </c>
      <c r="G12" s="37">
        <v>509</v>
      </c>
      <c r="H12" s="38">
        <v>956</v>
      </c>
      <c r="I12" s="37">
        <v>114</v>
      </c>
      <c r="J12" s="37">
        <v>29</v>
      </c>
      <c r="K12" s="79" t="s">
        <v>56</v>
      </c>
      <c r="L12" s="59">
        <f t="shared" si="2"/>
        <v>2294</v>
      </c>
    </row>
    <row r="13" spans="2:12" s="23" customFormat="1" ht="23.1" customHeight="1" x14ac:dyDescent="0.15">
      <c r="B13" s="125" t="s">
        <v>13</v>
      </c>
      <c r="C13" s="126"/>
      <c r="D13" s="34">
        <v>1.9083215485980001</v>
      </c>
      <c r="E13" s="34">
        <v>2.5953317516640002</v>
      </c>
      <c r="F13" s="34">
        <v>4.2650100384630001</v>
      </c>
      <c r="G13" s="34">
        <v>5.2236458927160001</v>
      </c>
      <c r="H13" s="35">
        <v>10.574909127279</v>
      </c>
      <c r="I13" s="34">
        <v>5.9108314866459999</v>
      </c>
      <c r="J13" s="34">
        <v>2.7750735679180001</v>
      </c>
      <c r="K13" s="36">
        <v>3.2000000000000001E-2</v>
      </c>
      <c r="L13" s="58">
        <f t="shared" si="2"/>
        <v>33.285123413283998</v>
      </c>
    </row>
    <row r="14" spans="2:12" s="3" customFormat="1" ht="23.1" customHeight="1" x14ac:dyDescent="0.15">
      <c r="B14" s="127"/>
      <c r="C14" s="128"/>
      <c r="D14" s="37">
        <v>298</v>
      </c>
      <c r="E14" s="37">
        <v>296</v>
      </c>
      <c r="F14" s="37">
        <v>574</v>
      </c>
      <c r="G14" s="37">
        <v>1014</v>
      </c>
      <c r="H14" s="38">
        <v>2337</v>
      </c>
      <c r="I14" s="37">
        <v>2119</v>
      </c>
      <c r="J14" s="37">
        <v>1033</v>
      </c>
      <c r="K14" s="39">
        <v>11</v>
      </c>
      <c r="L14" s="59">
        <f t="shared" si="2"/>
        <v>7682</v>
      </c>
    </row>
    <row r="15" spans="2:12" s="23" customFormat="1" ht="23.1" customHeight="1" x14ac:dyDescent="0.15">
      <c r="B15" s="111" t="s">
        <v>1</v>
      </c>
      <c r="C15" s="112"/>
      <c r="D15" s="44" t="s">
        <v>56</v>
      </c>
      <c r="E15" s="44" t="s">
        <v>56</v>
      </c>
      <c r="F15" s="44" t="s">
        <v>56</v>
      </c>
      <c r="G15" s="44" t="s">
        <v>56</v>
      </c>
      <c r="H15" s="61" t="s">
        <v>56</v>
      </c>
      <c r="I15" s="44" t="s">
        <v>56</v>
      </c>
      <c r="J15" s="44" t="s">
        <v>56</v>
      </c>
      <c r="K15" s="62" t="s">
        <v>56</v>
      </c>
      <c r="L15" s="74" t="s">
        <v>56</v>
      </c>
    </row>
    <row r="16" spans="2:12" s="3" customFormat="1" ht="23.1" customHeight="1" thickBot="1" x14ac:dyDescent="0.2">
      <c r="B16" s="113"/>
      <c r="C16" s="114"/>
      <c r="D16" s="63" t="s">
        <v>56</v>
      </c>
      <c r="E16" s="63" t="s">
        <v>56</v>
      </c>
      <c r="F16" s="63" t="s">
        <v>56</v>
      </c>
      <c r="G16" s="63" t="s">
        <v>56</v>
      </c>
      <c r="H16" s="64" t="s">
        <v>56</v>
      </c>
      <c r="I16" s="63" t="s">
        <v>56</v>
      </c>
      <c r="J16" s="63" t="s">
        <v>56</v>
      </c>
      <c r="K16" s="65" t="s">
        <v>56</v>
      </c>
      <c r="L16" s="76" t="s">
        <v>56</v>
      </c>
    </row>
    <row r="17" spans="2:13" s="23" customFormat="1" ht="23.1" customHeight="1" thickTop="1" x14ac:dyDescent="0.15">
      <c r="B17" s="85" t="s">
        <v>36</v>
      </c>
      <c r="C17" s="86"/>
      <c r="D17" s="67">
        <f>SUM(D5,D13,D15)</f>
        <v>12.778838863002001</v>
      </c>
      <c r="E17" s="67">
        <f t="shared" ref="E17:L17" si="3">SUM(E5,E13,E15)</f>
        <v>13.965463557345998</v>
      </c>
      <c r="F17" s="67">
        <f t="shared" si="3"/>
        <v>20.880254254203003</v>
      </c>
      <c r="G17" s="67">
        <f t="shared" si="3"/>
        <v>27.285704983336</v>
      </c>
      <c r="H17" s="67">
        <f t="shared" si="3"/>
        <v>53.577370210228999</v>
      </c>
      <c r="I17" s="67">
        <f t="shared" si="3"/>
        <v>17.920461673273</v>
      </c>
      <c r="J17" s="67">
        <f t="shared" si="3"/>
        <v>7.631363953108</v>
      </c>
      <c r="K17" s="67">
        <f t="shared" si="3"/>
        <v>3.2000000000000001E-2</v>
      </c>
      <c r="L17" s="69">
        <f t="shared" si="3"/>
        <v>154.071457494497</v>
      </c>
    </row>
    <row r="18" spans="2:13" s="3" customFormat="1" ht="23.1" customHeight="1" thickBot="1" x14ac:dyDescent="0.2">
      <c r="B18" s="87"/>
      <c r="C18" s="88"/>
      <c r="D18" s="70">
        <f t="shared" ref="D18:L18" si="4">SUM(D6,D14,D16)</f>
        <v>2580</v>
      </c>
      <c r="E18" s="70">
        <f t="shared" si="4"/>
        <v>2623</v>
      </c>
      <c r="F18" s="70">
        <f t="shared" si="4"/>
        <v>4374</v>
      </c>
      <c r="G18" s="70">
        <f t="shared" si="4"/>
        <v>6897</v>
      </c>
      <c r="H18" s="70">
        <f t="shared" si="4"/>
        <v>12783</v>
      </c>
      <c r="I18" s="70">
        <f t="shared" si="4"/>
        <v>4658</v>
      </c>
      <c r="J18" s="70">
        <f t="shared" si="4"/>
        <v>2076</v>
      </c>
      <c r="K18" s="71">
        <f t="shared" si="4"/>
        <v>11</v>
      </c>
      <c r="L18" s="72">
        <f t="shared" si="4"/>
        <v>36002</v>
      </c>
    </row>
    <row r="20" spans="2:13" x14ac:dyDescent="0.15">
      <c r="B20" s="4" t="s">
        <v>10</v>
      </c>
      <c r="C20" s="1" t="s">
        <v>69</v>
      </c>
    </row>
    <row r="21" spans="2:13" x14ac:dyDescent="0.15">
      <c r="B21" s="4"/>
      <c r="C21" s="1" t="s">
        <v>59</v>
      </c>
    </row>
    <row r="22" spans="2:13" x14ac:dyDescent="0.15">
      <c r="B22" s="4"/>
      <c r="C22" s="1" t="s">
        <v>60</v>
      </c>
    </row>
    <row r="23" spans="2:13" x14ac:dyDescent="0.15">
      <c r="B23" s="4" t="s">
        <v>11</v>
      </c>
      <c r="C23" s="1" t="s">
        <v>46</v>
      </c>
    </row>
    <row r="24" spans="2:13" x14ac:dyDescent="0.15">
      <c r="B24" s="4" t="s">
        <v>2</v>
      </c>
      <c r="C24" s="1" t="s">
        <v>47</v>
      </c>
    </row>
    <row r="25" spans="2:13" x14ac:dyDescent="0.15">
      <c r="B25" s="4"/>
      <c r="C25" s="1" t="s">
        <v>58</v>
      </c>
    </row>
    <row r="26" spans="2:13" s="11" customFormat="1" x14ac:dyDescent="0.15">
      <c r="B26" s="16" t="s">
        <v>8</v>
      </c>
      <c r="C26" s="1" t="s">
        <v>66</v>
      </c>
      <c r="L26" s="1"/>
      <c r="M26" s="1"/>
    </row>
    <row r="27" spans="2:13" x14ac:dyDescent="0.15">
      <c r="B27" s="4"/>
      <c r="C27" s="1" t="s">
        <v>67</v>
      </c>
    </row>
    <row r="29" spans="2:13" x14ac:dyDescent="0.15">
      <c r="M29" s="4"/>
    </row>
    <row r="30" spans="2:13" x14ac:dyDescent="0.15">
      <c r="M30" s="11"/>
    </row>
  </sheetData>
  <mergeCells count="8">
    <mergeCell ref="B17:C18"/>
    <mergeCell ref="B15:C16"/>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view="pageBreakPreview" zoomScale="85" zoomScaleNormal="100" zoomScaleSheetLayoutView="85" workbookViewId="0">
      <selection activeCell="J18" sqref="J18"/>
    </sheetView>
  </sheetViews>
  <sheetFormatPr defaultRowHeight="14.25" x14ac:dyDescent="0.15"/>
  <cols>
    <col min="1" max="1" width="5.625" style="1" customWidth="1"/>
    <col min="2" max="2" width="7.75" style="1" customWidth="1"/>
    <col min="3" max="3" width="20.75" style="1" customWidth="1"/>
    <col min="4" max="10" width="14.375" style="1" customWidth="1"/>
    <col min="11" max="11" width="5.625" style="1" customWidth="1"/>
    <col min="12" max="12" width="12.625" style="1" customWidth="1"/>
    <col min="13" max="13" width="5.625" style="1" customWidth="1"/>
    <col min="14" max="16384" width="9" style="1"/>
  </cols>
  <sheetData>
    <row r="1" spans="2:12" ht="15.95" customHeight="1" x14ac:dyDescent="0.15">
      <c r="B1" s="11" t="s">
        <v>38</v>
      </c>
      <c r="H1" s="2"/>
      <c r="I1" s="2"/>
      <c r="L1" s="2"/>
    </row>
    <row r="2" spans="2:12" ht="15.95" customHeight="1" x14ac:dyDescent="0.15">
      <c r="B2" s="11" t="s">
        <v>42</v>
      </c>
      <c r="I2" s="2"/>
      <c r="L2" s="2"/>
    </row>
    <row r="3" spans="2:12" ht="23.25" customHeight="1" thickBot="1" x14ac:dyDescent="0.2">
      <c r="I3" s="2"/>
      <c r="J3" s="2" t="s">
        <v>35</v>
      </c>
    </row>
    <row r="4" spans="2:12" s="3" customFormat="1" ht="34.5" customHeight="1" x14ac:dyDescent="0.15">
      <c r="B4" s="115"/>
      <c r="C4" s="116"/>
      <c r="D4" s="6" t="s">
        <v>22</v>
      </c>
      <c r="E4" s="6" t="s">
        <v>23</v>
      </c>
      <c r="F4" s="6" t="s">
        <v>25</v>
      </c>
      <c r="G4" s="6" t="s">
        <v>24</v>
      </c>
      <c r="H4" s="8" t="s">
        <v>26</v>
      </c>
      <c r="I4" s="7" t="s">
        <v>27</v>
      </c>
      <c r="J4" s="21" t="s">
        <v>55</v>
      </c>
    </row>
    <row r="5" spans="2:12" s="23" customFormat="1" ht="23.1" customHeight="1" x14ac:dyDescent="0.15">
      <c r="B5" s="117" t="s">
        <v>48</v>
      </c>
      <c r="C5" s="118"/>
      <c r="D5" s="43">
        <f>SUM(D7,D9,D11)</f>
        <v>994.85024553470396</v>
      </c>
      <c r="E5" s="43">
        <f t="shared" ref="E5:J5" si="0">SUM(E7,E9,E11)</f>
        <v>75.643711570339008</v>
      </c>
      <c r="F5" s="43">
        <f t="shared" si="0"/>
        <v>0.86985020299999993</v>
      </c>
      <c r="G5" s="44" t="s">
        <v>56</v>
      </c>
      <c r="H5" s="45">
        <f t="shared" si="0"/>
        <v>34.698509718996007</v>
      </c>
      <c r="I5" s="46">
        <f t="shared" si="0"/>
        <v>31.700158917431001</v>
      </c>
      <c r="J5" s="58">
        <f t="shared" si="0"/>
        <v>1137.7624759444698</v>
      </c>
    </row>
    <row r="6" spans="2:12" s="3" customFormat="1" ht="23.1" customHeight="1" x14ac:dyDescent="0.15">
      <c r="B6" s="119"/>
      <c r="C6" s="120"/>
      <c r="D6" s="47">
        <f t="shared" ref="D6:J6" si="1">SUM(D8,D10,D12)</f>
        <v>213043</v>
      </c>
      <c r="E6" s="47">
        <f t="shared" si="1"/>
        <v>8824</v>
      </c>
      <c r="F6" s="47">
        <f t="shared" si="1"/>
        <v>68</v>
      </c>
      <c r="G6" s="48" t="s">
        <v>56</v>
      </c>
      <c r="H6" s="49">
        <f t="shared" si="1"/>
        <v>8359</v>
      </c>
      <c r="I6" s="50">
        <f t="shared" si="1"/>
        <v>14067</v>
      </c>
      <c r="J6" s="59">
        <f t="shared" si="1"/>
        <v>244361</v>
      </c>
    </row>
    <row r="7" spans="2:12" s="23" customFormat="1" ht="23.1" customHeight="1" x14ac:dyDescent="0.15">
      <c r="B7" s="27"/>
      <c r="C7" s="121" t="s">
        <v>12</v>
      </c>
      <c r="D7" s="43">
        <v>963.62261222150801</v>
      </c>
      <c r="E7" s="43">
        <v>74.467817759004006</v>
      </c>
      <c r="F7" s="43">
        <v>0.67985020299999999</v>
      </c>
      <c r="G7" s="44" t="s">
        <v>56</v>
      </c>
      <c r="H7" s="45">
        <v>34.347400392868003</v>
      </c>
      <c r="I7" s="46">
        <v>24.680584979087001</v>
      </c>
      <c r="J7" s="58">
        <f>SUM(D7:I7)</f>
        <v>1097.7982655554667</v>
      </c>
    </row>
    <row r="8" spans="2:12" s="3" customFormat="1" ht="23.1" customHeight="1" x14ac:dyDescent="0.15">
      <c r="B8" s="5"/>
      <c r="C8" s="122"/>
      <c r="D8" s="47">
        <v>184404</v>
      </c>
      <c r="E8" s="47">
        <v>8317</v>
      </c>
      <c r="F8" s="47">
        <v>50</v>
      </c>
      <c r="G8" s="48" t="s">
        <v>56</v>
      </c>
      <c r="H8" s="49">
        <v>7674</v>
      </c>
      <c r="I8" s="50">
        <v>10524</v>
      </c>
      <c r="J8" s="59">
        <f t="shared" ref="J8:J16" si="2">SUM(D8:I8)</f>
        <v>210969</v>
      </c>
    </row>
    <row r="9" spans="2:12" s="22" customFormat="1" ht="23.1" customHeight="1" x14ac:dyDescent="0.15">
      <c r="B9" s="29"/>
      <c r="C9" s="121" t="s">
        <v>0</v>
      </c>
      <c r="D9" s="51">
        <v>16.475835135489</v>
      </c>
      <c r="E9" s="51">
        <v>1.0194959430520001</v>
      </c>
      <c r="F9" s="51">
        <v>0.19</v>
      </c>
      <c r="G9" s="80" t="s">
        <v>56</v>
      </c>
      <c r="H9" s="52">
        <v>0.26298345432800002</v>
      </c>
      <c r="I9" s="53">
        <v>2.3862624552130001</v>
      </c>
      <c r="J9" s="60">
        <f t="shared" si="2"/>
        <v>20.334576988082002</v>
      </c>
    </row>
    <row r="10" spans="2:12" s="3" customFormat="1" ht="23.1" customHeight="1" x14ac:dyDescent="0.15">
      <c r="B10" s="5"/>
      <c r="C10" s="122"/>
      <c r="D10" s="47">
        <v>24311</v>
      </c>
      <c r="E10" s="47">
        <v>471</v>
      </c>
      <c r="F10" s="47">
        <v>18</v>
      </c>
      <c r="G10" s="48" t="s">
        <v>56</v>
      </c>
      <c r="H10" s="49">
        <v>530</v>
      </c>
      <c r="I10" s="50">
        <v>2571</v>
      </c>
      <c r="J10" s="59">
        <f t="shared" si="2"/>
        <v>27901</v>
      </c>
    </row>
    <row r="11" spans="2:12" s="23" customFormat="1" ht="23.1" customHeight="1" x14ac:dyDescent="0.15">
      <c r="B11" s="27"/>
      <c r="C11" s="123" t="s">
        <v>31</v>
      </c>
      <c r="D11" s="43">
        <v>14.751798177707</v>
      </c>
      <c r="E11" s="43">
        <v>0.15639786828300001</v>
      </c>
      <c r="F11" s="80" t="s">
        <v>56</v>
      </c>
      <c r="G11" s="80" t="s">
        <v>56</v>
      </c>
      <c r="H11" s="45">
        <v>8.8125871800000005E-2</v>
      </c>
      <c r="I11" s="46">
        <v>4.6333114831310001</v>
      </c>
      <c r="J11" s="58">
        <f t="shared" si="2"/>
        <v>19.629633400921001</v>
      </c>
    </row>
    <row r="12" spans="2:12" s="3" customFormat="1" ht="23.1" customHeight="1" x14ac:dyDescent="0.15">
      <c r="B12" s="5"/>
      <c r="C12" s="124"/>
      <c r="D12" s="47">
        <v>4328</v>
      </c>
      <c r="E12" s="47">
        <v>36</v>
      </c>
      <c r="F12" s="48" t="s">
        <v>56</v>
      </c>
      <c r="G12" s="48" t="s">
        <v>56</v>
      </c>
      <c r="H12" s="49">
        <v>155</v>
      </c>
      <c r="I12" s="50">
        <v>972</v>
      </c>
      <c r="J12" s="59">
        <f t="shared" si="2"/>
        <v>5491</v>
      </c>
    </row>
    <row r="13" spans="2:12" s="23" customFormat="1" ht="23.1" customHeight="1" x14ac:dyDescent="0.15">
      <c r="B13" s="125" t="s">
        <v>13</v>
      </c>
      <c r="C13" s="126"/>
      <c r="D13" s="43">
        <v>319.04094768905202</v>
      </c>
      <c r="E13" s="43">
        <v>36.835299480002</v>
      </c>
      <c r="F13" s="43">
        <v>4.614191849</v>
      </c>
      <c r="G13" s="80" t="s">
        <v>56</v>
      </c>
      <c r="H13" s="45">
        <v>86.406031474000002</v>
      </c>
      <c r="I13" s="46">
        <v>10.348150080862</v>
      </c>
      <c r="J13" s="58">
        <f t="shared" si="2"/>
        <v>457.24462057291606</v>
      </c>
    </row>
    <row r="14" spans="2:12" s="3" customFormat="1" ht="23.1" customHeight="1" x14ac:dyDescent="0.15">
      <c r="B14" s="127"/>
      <c r="C14" s="128"/>
      <c r="D14" s="47">
        <v>54052</v>
      </c>
      <c r="E14" s="47">
        <v>4942</v>
      </c>
      <c r="F14" s="47">
        <v>277</v>
      </c>
      <c r="G14" s="48" t="s">
        <v>56</v>
      </c>
      <c r="H14" s="49">
        <v>10632</v>
      </c>
      <c r="I14" s="50">
        <v>4625</v>
      </c>
      <c r="J14" s="59">
        <f t="shared" si="2"/>
        <v>74528</v>
      </c>
    </row>
    <row r="15" spans="2:12" s="23" customFormat="1" ht="23.1" customHeight="1" x14ac:dyDescent="0.15">
      <c r="B15" s="111" t="s">
        <v>1</v>
      </c>
      <c r="C15" s="112"/>
      <c r="D15" s="43">
        <v>1695.1865257364659</v>
      </c>
      <c r="E15" s="43">
        <v>207.04478</v>
      </c>
      <c r="F15" s="44" t="s">
        <v>56</v>
      </c>
      <c r="G15" s="44" t="s">
        <v>56</v>
      </c>
      <c r="H15" s="44" t="s">
        <v>56</v>
      </c>
      <c r="I15" s="62" t="s">
        <v>56</v>
      </c>
      <c r="J15" s="58">
        <f t="shared" si="2"/>
        <v>1902.2313057364659</v>
      </c>
    </row>
    <row r="16" spans="2:12" s="3" customFormat="1" ht="23.1" customHeight="1" thickBot="1" x14ac:dyDescent="0.2">
      <c r="B16" s="113"/>
      <c r="C16" s="114"/>
      <c r="D16" s="57">
        <v>167352</v>
      </c>
      <c r="E16" s="57">
        <v>13216</v>
      </c>
      <c r="F16" s="63" t="s">
        <v>56</v>
      </c>
      <c r="G16" s="63" t="s">
        <v>56</v>
      </c>
      <c r="H16" s="63" t="s">
        <v>56</v>
      </c>
      <c r="I16" s="65" t="s">
        <v>56</v>
      </c>
      <c r="J16" s="66">
        <f t="shared" si="2"/>
        <v>180568</v>
      </c>
    </row>
    <row r="17" spans="2:11" s="23" customFormat="1" ht="23.1" customHeight="1" thickTop="1" x14ac:dyDescent="0.15">
      <c r="B17" s="85" t="s">
        <v>36</v>
      </c>
      <c r="C17" s="86"/>
      <c r="D17" s="67">
        <f>SUM(D5,D13,D15)</f>
        <v>3009.0777189602222</v>
      </c>
      <c r="E17" s="67">
        <f t="shared" ref="E17:J17" si="3">SUM(E5,E13,E15)</f>
        <v>319.523791050341</v>
      </c>
      <c r="F17" s="67">
        <f t="shared" si="3"/>
        <v>5.4840420519999995</v>
      </c>
      <c r="G17" s="44" t="s">
        <v>72</v>
      </c>
      <c r="H17" s="67">
        <f t="shared" si="3"/>
        <v>121.10454119299601</v>
      </c>
      <c r="I17" s="67">
        <f t="shared" si="3"/>
        <v>42.048308998293003</v>
      </c>
      <c r="J17" s="69">
        <f t="shared" si="3"/>
        <v>3497.2384022538517</v>
      </c>
    </row>
    <row r="18" spans="2:11" s="3" customFormat="1" ht="23.1" customHeight="1" thickBot="1" x14ac:dyDescent="0.2">
      <c r="B18" s="87"/>
      <c r="C18" s="88"/>
      <c r="D18" s="70">
        <f t="shared" ref="D18:J18" si="4">SUM(D6,D14,D16)</f>
        <v>434447</v>
      </c>
      <c r="E18" s="70">
        <f t="shared" si="4"/>
        <v>26982</v>
      </c>
      <c r="F18" s="70">
        <f t="shared" si="4"/>
        <v>345</v>
      </c>
      <c r="G18" s="81" t="s">
        <v>73</v>
      </c>
      <c r="H18" s="70">
        <f t="shared" si="4"/>
        <v>18991</v>
      </c>
      <c r="I18" s="82">
        <f t="shared" si="4"/>
        <v>18692</v>
      </c>
      <c r="J18" s="72">
        <f t="shared" si="4"/>
        <v>499457</v>
      </c>
    </row>
    <row r="20" spans="2:11" x14ac:dyDescent="0.15">
      <c r="B20" s="4" t="s">
        <v>10</v>
      </c>
      <c r="C20" s="1" t="s">
        <v>69</v>
      </c>
    </row>
    <row r="21" spans="2:11" x14ac:dyDescent="0.15">
      <c r="B21" s="4"/>
      <c r="C21" s="1" t="s">
        <v>59</v>
      </c>
    </row>
    <row r="22" spans="2:11" x14ac:dyDescent="0.15">
      <c r="B22" s="4"/>
      <c r="C22" s="1" t="s">
        <v>63</v>
      </c>
    </row>
    <row r="23" spans="2:11" x14ac:dyDescent="0.15">
      <c r="B23" s="4" t="s">
        <v>11</v>
      </c>
      <c r="C23" s="1" t="s">
        <v>46</v>
      </c>
    </row>
    <row r="24" spans="2:11" x14ac:dyDescent="0.15">
      <c r="B24" s="4" t="s">
        <v>2</v>
      </c>
      <c r="C24" s="1" t="s">
        <v>49</v>
      </c>
    </row>
    <row r="25" spans="2:11" x14ac:dyDescent="0.15">
      <c r="B25" s="4"/>
      <c r="C25" s="1" t="s">
        <v>54</v>
      </c>
    </row>
    <row r="26" spans="2:11" x14ac:dyDescent="0.15">
      <c r="B26" s="4"/>
      <c r="C26" s="1" t="s">
        <v>53</v>
      </c>
    </row>
    <row r="27" spans="2:11" x14ac:dyDescent="0.15">
      <c r="B27" s="4"/>
      <c r="C27" s="1" t="s">
        <v>52</v>
      </c>
    </row>
    <row r="28" spans="2:11" x14ac:dyDescent="0.15">
      <c r="B28" s="4" t="s">
        <v>8</v>
      </c>
      <c r="C28" s="1" t="s">
        <v>47</v>
      </c>
    </row>
    <row r="29" spans="2:11" x14ac:dyDescent="0.15">
      <c r="B29" s="4"/>
      <c r="C29" s="1" t="s">
        <v>58</v>
      </c>
    </row>
    <row r="30" spans="2:11" s="11" customFormat="1" x14ac:dyDescent="0.15">
      <c r="B30" s="16" t="s">
        <v>9</v>
      </c>
      <c r="C30" s="1" t="s">
        <v>66</v>
      </c>
      <c r="J30" s="1"/>
    </row>
    <row r="31" spans="2:11" x14ac:dyDescent="0.15">
      <c r="C31" s="1" t="s">
        <v>67</v>
      </c>
    </row>
    <row r="32" spans="2:11" x14ac:dyDescent="0.15">
      <c r="K32"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scale="99" orientation="landscape" r:id="rId1"/>
  <headerFooter>
    <oddFooter>&amp;R6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5" zoomScaleNormal="100" zoomScaleSheetLayoutView="85" workbookViewId="0">
      <selection activeCell="G5" sqref="G5"/>
    </sheetView>
  </sheetViews>
  <sheetFormatPr defaultRowHeight="14.25" x14ac:dyDescent="0.1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x14ac:dyDescent="0.15">
      <c r="B1" s="11" t="s">
        <v>38</v>
      </c>
      <c r="I1" s="2"/>
      <c r="J1" s="2"/>
      <c r="K1" s="2"/>
      <c r="L1" s="2"/>
    </row>
    <row r="2" spans="2:12" ht="15.95" customHeight="1" x14ac:dyDescent="0.15">
      <c r="B2" s="11" t="s">
        <v>44</v>
      </c>
      <c r="J2" s="2"/>
      <c r="K2" s="2"/>
      <c r="L2" s="2"/>
    </row>
    <row r="3" spans="2:12" ht="20.100000000000001" customHeight="1" thickBot="1" x14ac:dyDescent="0.2">
      <c r="F3" s="2"/>
      <c r="G3" s="2" t="s">
        <v>35</v>
      </c>
    </row>
    <row r="4" spans="2:12" s="3" customFormat="1" ht="35.1" customHeight="1" x14ac:dyDescent="0.15">
      <c r="B4" s="115"/>
      <c r="C4" s="116"/>
      <c r="D4" s="6" t="s">
        <v>30</v>
      </c>
      <c r="E4" s="6" t="s">
        <v>28</v>
      </c>
      <c r="F4" s="7" t="s">
        <v>29</v>
      </c>
      <c r="G4" s="21" t="s">
        <v>55</v>
      </c>
    </row>
    <row r="5" spans="2:12" s="23" customFormat="1" ht="23.1" customHeight="1" x14ac:dyDescent="0.15">
      <c r="B5" s="117" t="s">
        <v>48</v>
      </c>
      <c r="C5" s="118"/>
      <c r="D5" s="34">
        <f>SUM(D7,D9,D11)</f>
        <v>19.130941980504002</v>
      </c>
      <c r="E5" s="34">
        <f t="shared" ref="E5:G5" si="0">SUM(E7,E9,E11)</f>
        <v>27.881457953859002</v>
      </c>
      <c r="F5" s="36">
        <f t="shared" si="0"/>
        <v>73.773934146849996</v>
      </c>
      <c r="G5" s="58">
        <f t="shared" si="0"/>
        <v>120.786334081213</v>
      </c>
    </row>
    <row r="6" spans="2:12" s="3" customFormat="1" ht="23.1" customHeight="1" x14ac:dyDescent="0.15">
      <c r="B6" s="119"/>
      <c r="C6" s="120"/>
      <c r="D6" s="37">
        <f t="shared" ref="D6:G6" si="1">SUM(D8,D10,D12)</f>
        <v>6957</v>
      </c>
      <c r="E6" s="37">
        <f t="shared" si="1"/>
        <v>11509</v>
      </c>
      <c r="F6" s="39">
        <f t="shared" si="1"/>
        <v>9854</v>
      </c>
      <c r="G6" s="59">
        <f t="shared" si="1"/>
        <v>28320</v>
      </c>
    </row>
    <row r="7" spans="2:12" s="23" customFormat="1" ht="23.1" customHeight="1" x14ac:dyDescent="0.15">
      <c r="B7" s="27"/>
      <c r="C7" s="121" t="s">
        <v>12</v>
      </c>
      <c r="D7" s="34">
        <v>16.873942471987</v>
      </c>
      <c r="E7" s="34">
        <v>15.786332163611</v>
      </c>
      <c r="F7" s="36">
        <v>68.162712467573996</v>
      </c>
      <c r="G7" s="58">
        <f>SUM(D7:F7)</f>
        <v>100.822987103172</v>
      </c>
    </row>
    <row r="8" spans="2:12" s="3" customFormat="1" ht="23.1" customHeight="1" x14ac:dyDescent="0.15">
      <c r="B8" s="5"/>
      <c r="C8" s="122"/>
      <c r="D8" s="37">
        <v>6461</v>
      </c>
      <c r="E8" s="37">
        <v>6702</v>
      </c>
      <c r="F8" s="39">
        <v>9035</v>
      </c>
      <c r="G8" s="59">
        <f t="shared" ref="G8:G14" si="2">SUM(D8:F8)</f>
        <v>22198</v>
      </c>
    </row>
    <row r="9" spans="2:12" s="22" customFormat="1" ht="23.1" customHeight="1" x14ac:dyDescent="0.15">
      <c r="B9" s="29"/>
      <c r="C9" s="121" t="s">
        <v>0</v>
      </c>
      <c r="D9" s="40">
        <v>0.17015882062599999</v>
      </c>
      <c r="E9" s="40">
        <v>5.0398908658880002</v>
      </c>
      <c r="F9" s="42">
        <v>0.93345420175299998</v>
      </c>
      <c r="G9" s="60">
        <f t="shared" si="2"/>
        <v>6.1435038882670003</v>
      </c>
    </row>
    <row r="10" spans="2:12" s="3" customFormat="1" ht="23.1" customHeight="1" x14ac:dyDescent="0.15">
      <c r="B10" s="5"/>
      <c r="C10" s="122"/>
      <c r="D10" s="37">
        <v>139</v>
      </c>
      <c r="E10" s="37">
        <v>3373</v>
      </c>
      <c r="F10" s="39">
        <v>316</v>
      </c>
      <c r="G10" s="59">
        <f t="shared" si="2"/>
        <v>3828</v>
      </c>
    </row>
    <row r="11" spans="2:12" s="23" customFormat="1" ht="23.1" customHeight="1" x14ac:dyDescent="0.15">
      <c r="B11" s="27"/>
      <c r="C11" s="123" t="s">
        <v>31</v>
      </c>
      <c r="D11" s="34">
        <v>2.0868406878910002</v>
      </c>
      <c r="E11" s="34">
        <v>7.0552349243599997</v>
      </c>
      <c r="F11" s="36">
        <v>4.677767477523</v>
      </c>
      <c r="G11" s="58">
        <f t="shared" si="2"/>
        <v>13.819843089774</v>
      </c>
    </row>
    <row r="12" spans="2:12" s="3" customFormat="1" ht="23.1" customHeight="1" x14ac:dyDescent="0.15">
      <c r="B12" s="5"/>
      <c r="C12" s="124"/>
      <c r="D12" s="37">
        <v>357</v>
      </c>
      <c r="E12" s="37">
        <v>1434</v>
      </c>
      <c r="F12" s="39">
        <v>503</v>
      </c>
      <c r="G12" s="59">
        <f t="shared" si="2"/>
        <v>2294</v>
      </c>
    </row>
    <row r="13" spans="2:12" s="23" customFormat="1" ht="23.1" customHeight="1" x14ac:dyDescent="0.15">
      <c r="B13" s="125" t="s">
        <v>13</v>
      </c>
      <c r="C13" s="126"/>
      <c r="D13" s="34">
        <v>2.7852508858129998</v>
      </c>
      <c r="E13" s="34">
        <v>3.8661175854260001</v>
      </c>
      <c r="F13" s="36">
        <v>26.633754942045002</v>
      </c>
      <c r="G13" s="58">
        <f t="shared" si="2"/>
        <v>33.285123413283998</v>
      </c>
    </row>
    <row r="14" spans="2:12" s="3" customFormat="1" ht="23.1" customHeight="1" x14ac:dyDescent="0.15">
      <c r="B14" s="127"/>
      <c r="C14" s="128"/>
      <c r="D14" s="37">
        <v>664</v>
      </c>
      <c r="E14" s="37">
        <v>2227</v>
      </c>
      <c r="F14" s="39">
        <v>4791</v>
      </c>
      <c r="G14" s="59">
        <f t="shared" si="2"/>
        <v>7682</v>
      </c>
    </row>
    <row r="15" spans="2:12" s="23" customFormat="1" ht="23.1" customHeight="1" x14ac:dyDescent="0.15">
      <c r="B15" s="111" t="s">
        <v>1</v>
      </c>
      <c r="C15" s="112"/>
      <c r="D15" s="44" t="s">
        <v>56</v>
      </c>
      <c r="E15" s="44" t="s">
        <v>56</v>
      </c>
      <c r="F15" s="62" t="s">
        <v>56</v>
      </c>
      <c r="G15" s="74" t="s">
        <v>56</v>
      </c>
    </row>
    <row r="16" spans="2:12" s="3" customFormat="1" ht="23.1" customHeight="1" thickBot="1" x14ac:dyDescent="0.2">
      <c r="B16" s="113"/>
      <c r="C16" s="114"/>
      <c r="D16" s="63" t="s">
        <v>56</v>
      </c>
      <c r="E16" s="63" t="s">
        <v>56</v>
      </c>
      <c r="F16" s="65" t="s">
        <v>56</v>
      </c>
      <c r="G16" s="76" t="s">
        <v>56</v>
      </c>
    </row>
    <row r="17" spans="2:8" s="23" customFormat="1" ht="23.1" customHeight="1" thickTop="1" x14ac:dyDescent="0.15">
      <c r="B17" s="85" t="s">
        <v>36</v>
      </c>
      <c r="C17" s="86"/>
      <c r="D17" s="67">
        <f>SUM(D5,D13,D15)</f>
        <v>21.916192866317001</v>
      </c>
      <c r="E17" s="67">
        <f t="shared" ref="E17:G17" si="3">SUM(E5,E13,E15)</f>
        <v>31.747575539285002</v>
      </c>
      <c r="F17" s="83">
        <f t="shared" si="3"/>
        <v>100.407689088895</v>
      </c>
      <c r="G17" s="69">
        <f t="shared" si="3"/>
        <v>154.071457494497</v>
      </c>
    </row>
    <row r="18" spans="2:8" s="3" customFormat="1" ht="23.1" customHeight="1" thickBot="1" x14ac:dyDescent="0.2">
      <c r="B18" s="87"/>
      <c r="C18" s="88"/>
      <c r="D18" s="70">
        <f t="shared" ref="D18:G18" si="4">SUM(D6,D14,D16)</f>
        <v>7621</v>
      </c>
      <c r="E18" s="70">
        <f t="shared" si="4"/>
        <v>13736</v>
      </c>
      <c r="F18" s="84">
        <f t="shared" si="4"/>
        <v>14645</v>
      </c>
      <c r="G18" s="72">
        <f t="shared" si="4"/>
        <v>36002</v>
      </c>
    </row>
    <row r="20" spans="2:8" x14ac:dyDescent="0.15">
      <c r="B20" s="4" t="s">
        <v>10</v>
      </c>
      <c r="C20" s="1" t="s">
        <v>69</v>
      </c>
    </row>
    <row r="21" spans="2:8" x14ac:dyDescent="0.15">
      <c r="B21" s="4"/>
      <c r="C21" s="1" t="s">
        <v>59</v>
      </c>
    </row>
    <row r="22" spans="2:8" x14ac:dyDescent="0.15">
      <c r="B22" s="4"/>
      <c r="C22" s="1" t="s">
        <v>61</v>
      </c>
    </row>
    <row r="23" spans="2:8" x14ac:dyDescent="0.15">
      <c r="B23" s="4" t="s">
        <v>11</v>
      </c>
      <c r="C23" s="1" t="s">
        <v>46</v>
      </c>
    </row>
    <row r="24" spans="2:8" x14ac:dyDescent="0.15">
      <c r="B24" s="4" t="s">
        <v>2</v>
      </c>
      <c r="C24" s="1" t="s">
        <v>50</v>
      </c>
    </row>
    <row r="25" spans="2:8" x14ac:dyDescent="0.15">
      <c r="B25" s="4"/>
      <c r="C25" s="20" t="s">
        <v>51</v>
      </c>
    </row>
    <row r="26" spans="2:8" x14ac:dyDescent="0.15">
      <c r="B26" s="4" t="s">
        <v>8</v>
      </c>
      <c r="C26" s="1" t="s">
        <v>47</v>
      </c>
    </row>
    <row r="27" spans="2:8" x14ac:dyDescent="0.15">
      <c r="B27" s="4"/>
      <c r="C27" s="1" t="s">
        <v>58</v>
      </c>
    </row>
    <row r="28" spans="2:8" s="11" customFormat="1" x14ac:dyDescent="0.15">
      <c r="B28" s="16" t="s">
        <v>9</v>
      </c>
      <c r="C28" s="1" t="s">
        <v>66</v>
      </c>
      <c r="G28" s="1"/>
    </row>
    <row r="29" spans="2:8" x14ac:dyDescent="0.15">
      <c r="C29" s="1" t="s">
        <v>67</v>
      </c>
    </row>
    <row r="31" spans="2:8" x14ac:dyDescent="0.15">
      <c r="H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5" zoomScaleNormal="100" zoomScaleSheetLayoutView="85" workbookViewId="0">
      <selection activeCell="H13" sqref="H13"/>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38</v>
      </c>
      <c r="I1" s="2"/>
      <c r="J1" s="2"/>
      <c r="K1" s="2"/>
      <c r="L1" s="2"/>
    </row>
    <row r="2" spans="2:12" ht="15.95" customHeight="1" x14ac:dyDescent="0.15">
      <c r="B2" s="11" t="s">
        <v>43</v>
      </c>
      <c r="J2" s="2"/>
      <c r="K2" s="2"/>
      <c r="L2" s="2"/>
    </row>
    <row r="3" spans="2:12" ht="23.25" customHeight="1" thickBot="1" x14ac:dyDescent="0.2">
      <c r="G3" s="2"/>
      <c r="H3" s="2" t="s">
        <v>35</v>
      </c>
    </row>
    <row r="4" spans="2:12" s="3" customFormat="1" ht="35.1" customHeight="1" x14ac:dyDescent="0.15">
      <c r="B4" s="115"/>
      <c r="C4" s="116"/>
      <c r="D4" s="6" t="s">
        <v>32</v>
      </c>
      <c r="E4" s="6" t="s">
        <v>33</v>
      </c>
      <c r="F4" s="6" t="s">
        <v>34</v>
      </c>
      <c r="G4" s="9" t="s">
        <v>27</v>
      </c>
      <c r="H4" s="21" t="s">
        <v>55</v>
      </c>
    </row>
    <row r="5" spans="2:12" s="23" customFormat="1" ht="23.1" customHeight="1" x14ac:dyDescent="0.15">
      <c r="B5" s="117" t="s">
        <v>48</v>
      </c>
      <c r="C5" s="118"/>
      <c r="D5" s="34">
        <f>SUM(D7,D9,D11)</f>
        <v>994.28875831315611</v>
      </c>
      <c r="E5" s="34">
        <f t="shared" ref="E5:H5" si="0">SUM(E7,E9,E11)</f>
        <v>135.14616683994703</v>
      </c>
      <c r="F5" s="34">
        <f t="shared" si="0"/>
        <v>33.140136443610992</v>
      </c>
      <c r="G5" s="36">
        <f t="shared" si="0"/>
        <v>36.234581823447002</v>
      </c>
      <c r="H5" s="58">
        <f t="shared" si="0"/>
        <v>1198.8096434201611</v>
      </c>
    </row>
    <row r="6" spans="2:12" s="3" customFormat="1" ht="23.1" customHeight="1" x14ac:dyDescent="0.15">
      <c r="B6" s="119"/>
      <c r="C6" s="120"/>
      <c r="D6" s="37">
        <f t="shared" ref="D6:H6" si="1">SUM(D8,D10,D12)</f>
        <v>158316</v>
      </c>
      <c r="E6" s="37">
        <f t="shared" si="1"/>
        <v>61223</v>
      </c>
      <c r="F6" s="37">
        <f t="shared" si="1"/>
        <v>5256</v>
      </c>
      <c r="G6" s="39">
        <f t="shared" si="1"/>
        <v>19814</v>
      </c>
      <c r="H6" s="59">
        <f t="shared" si="1"/>
        <v>244609</v>
      </c>
    </row>
    <row r="7" spans="2:12" s="23" customFormat="1" ht="23.1" customHeight="1" x14ac:dyDescent="0.15">
      <c r="B7" s="27"/>
      <c r="C7" s="121" t="s">
        <v>12</v>
      </c>
      <c r="D7" s="34">
        <v>966.1668811833531</v>
      </c>
      <c r="E7" s="34">
        <v>129.16461920126301</v>
      </c>
      <c r="F7" s="34">
        <v>32.958896264396998</v>
      </c>
      <c r="G7" s="36">
        <v>35.559644829383998</v>
      </c>
      <c r="H7" s="58">
        <f>SUM(D7:G7)</f>
        <v>1163.8500414783971</v>
      </c>
    </row>
    <row r="8" spans="2:12" s="3" customFormat="1" ht="23.1" customHeight="1" x14ac:dyDescent="0.15">
      <c r="B8" s="5"/>
      <c r="C8" s="122"/>
      <c r="D8" s="37">
        <v>142267</v>
      </c>
      <c r="E8" s="37">
        <v>45789</v>
      </c>
      <c r="F8" s="37">
        <v>5123</v>
      </c>
      <c r="G8" s="39">
        <v>18713</v>
      </c>
      <c r="H8" s="59">
        <f t="shared" ref="H8:H16" si="2">SUM(D8:G8)</f>
        <v>211892</v>
      </c>
    </row>
    <row r="9" spans="2:12" s="22" customFormat="1" ht="23.1" customHeight="1" x14ac:dyDescent="0.15">
      <c r="B9" s="29"/>
      <c r="C9" s="121" t="s">
        <v>0</v>
      </c>
      <c r="D9" s="40">
        <v>13.898916902061</v>
      </c>
      <c r="E9" s="40">
        <v>5.5490345494040003</v>
      </c>
      <c r="F9" s="51">
        <v>5.8119572438999997E-2</v>
      </c>
      <c r="G9" s="42">
        <v>0.32613128839700001</v>
      </c>
      <c r="H9" s="60">
        <f>SUM(D9:G9)</f>
        <v>19.832202312301003</v>
      </c>
    </row>
    <row r="10" spans="2:12" s="3" customFormat="1" ht="23.1" customHeight="1" x14ac:dyDescent="0.15">
      <c r="B10" s="5"/>
      <c r="C10" s="122"/>
      <c r="D10" s="37">
        <v>12099</v>
      </c>
      <c r="E10" s="37">
        <v>15233</v>
      </c>
      <c r="F10" s="47">
        <v>59</v>
      </c>
      <c r="G10" s="39">
        <v>181</v>
      </c>
      <c r="H10" s="59">
        <f t="shared" si="2"/>
        <v>27572</v>
      </c>
    </row>
    <row r="11" spans="2:12" s="23" customFormat="1" ht="23.1" customHeight="1" x14ac:dyDescent="0.15">
      <c r="B11" s="27"/>
      <c r="C11" s="123" t="s">
        <v>31</v>
      </c>
      <c r="D11" s="34">
        <v>14.222960227742</v>
      </c>
      <c r="E11" s="34">
        <v>0.43251308927999998</v>
      </c>
      <c r="F11" s="34">
        <v>0.123120606775</v>
      </c>
      <c r="G11" s="36">
        <v>0.348805705666</v>
      </c>
      <c r="H11" s="58">
        <f t="shared" si="2"/>
        <v>15.127399629463001</v>
      </c>
    </row>
    <row r="12" spans="2:12" s="3" customFormat="1" ht="23.1" customHeight="1" x14ac:dyDescent="0.15">
      <c r="B12" s="5"/>
      <c r="C12" s="124"/>
      <c r="D12" s="37">
        <v>3950</v>
      </c>
      <c r="E12" s="37">
        <v>201</v>
      </c>
      <c r="F12" s="37">
        <v>74</v>
      </c>
      <c r="G12" s="39">
        <v>920</v>
      </c>
      <c r="H12" s="59">
        <f t="shared" si="2"/>
        <v>5145</v>
      </c>
    </row>
    <row r="13" spans="2:12" s="23" customFormat="1" ht="23.1" customHeight="1" x14ac:dyDescent="0.15">
      <c r="B13" s="125" t="s">
        <v>13</v>
      </c>
      <c r="C13" s="126"/>
      <c r="D13" s="34">
        <v>422.13941970765495</v>
      </c>
      <c r="E13" s="34">
        <v>33.866615828679002</v>
      </c>
      <c r="F13" s="34">
        <v>3.0130060782150001</v>
      </c>
      <c r="G13" s="36">
        <v>27.693590124646001</v>
      </c>
      <c r="H13" s="58">
        <f t="shared" si="2"/>
        <v>486.71263173919499</v>
      </c>
    </row>
    <row r="14" spans="2:12" s="3" customFormat="1" ht="23.1" customHeight="1" x14ac:dyDescent="0.15">
      <c r="B14" s="127"/>
      <c r="C14" s="128"/>
      <c r="D14" s="37">
        <v>67518</v>
      </c>
      <c r="E14" s="37">
        <v>3963</v>
      </c>
      <c r="F14" s="37">
        <v>660</v>
      </c>
      <c r="G14" s="39">
        <v>3600</v>
      </c>
      <c r="H14" s="59">
        <f t="shared" si="2"/>
        <v>75741</v>
      </c>
    </row>
    <row r="15" spans="2:12" s="23" customFormat="1" ht="23.1" customHeight="1" x14ac:dyDescent="0.15">
      <c r="B15" s="111" t="s">
        <v>1</v>
      </c>
      <c r="C15" s="112"/>
      <c r="D15" s="34">
        <v>1923.8985257364661</v>
      </c>
      <c r="E15" s="34">
        <v>185.37756000000002</v>
      </c>
      <c r="F15" s="44" t="s">
        <v>56</v>
      </c>
      <c r="G15" s="62" t="s">
        <v>56</v>
      </c>
      <c r="H15" s="58">
        <f t="shared" si="2"/>
        <v>2109.276085736466</v>
      </c>
    </row>
    <row r="16" spans="2:12" s="3" customFormat="1" ht="23.1" customHeight="1" thickBot="1" x14ac:dyDescent="0.2">
      <c r="B16" s="113"/>
      <c r="C16" s="114"/>
      <c r="D16" s="54">
        <v>185449</v>
      </c>
      <c r="E16" s="54">
        <v>8335</v>
      </c>
      <c r="F16" s="63" t="s">
        <v>56</v>
      </c>
      <c r="G16" s="65" t="s">
        <v>56</v>
      </c>
      <c r="H16" s="66">
        <f t="shared" si="2"/>
        <v>193784</v>
      </c>
    </row>
    <row r="17" spans="2:10" s="23" customFormat="1" ht="23.1" customHeight="1" thickTop="1" x14ac:dyDescent="0.15">
      <c r="B17" s="85" t="s">
        <v>36</v>
      </c>
      <c r="C17" s="86"/>
      <c r="D17" s="67">
        <f>SUM(D5,D13,D15)</f>
        <v>3340.3267037572773</v>
      </c>
      <c r="E17" s="67">
        <f t="shared" ref="E17:H17" si="3">SUM(E5,E13,E15)</f>
        <v>354.39034266862603</v>
      </c>
      <c r="F17" s="67">
        <f t="shared" si="3"/>
        <v>36.153142521825991</v>
      </c>
      <c r="G17" s="83">
        <f t="shared" si="3"/>
        <v>63.928171948093002</v>
      </c>
      <c r="H17" s="69">
        <f t="shared" si="3"/>
        <v>3794.798360895822</v>
      </c>
      <c r="I17" s="24"/>
    </row>
    <row r="18" spans="2:10" s="3" customFormat="1" ht="23.1" customHeight="1" thickBot="1" x14ac:dyDescent="0.2">
      <c r="B18" s="87"/>
      <c r="C18" s="88"/>
      <c r="D18" s="70">
        <f t="shared" ref="D18:H18" si="4">SUM(D6,D14,D16)</f>
        <v>411283</v>
      </c>
      <c r="E18" s="70">
        <f t="shared" si="4"/>
        <v>73521</v>
      </c>
      <c r="F18" s="70">
        <f t="shared" si="4"/>
        <v>5916</v>
      </c>
      <c r="G18" s="84">
        <f t="shared" si="4"/>
        <v>23414</v>
      </c>
      <c r="H18" s="72">
        <f t="shared" si="4"/>
        <v>514134</v>
      </c>
      <c r="I18" s="17"/>
    </row>
    <row r="19" spans="2:10" x14ac:dyDescent="0.15">
      <c r="G19" s="19"/>
      <c r="I19" s="18"/>
    </row>
    <row r="20" spans="2:10" x14ac:dyDescent="0.15">
      <c r="B20" s="4" t="s">
        <v>10</v>
      </c>
      <c r="C20" s="1" t="s">
        <v>69</v>
      </c>
    </row>
    <row r="21" spans="2:10" x14ac:dyDescent="0.15">
      <c r="B21" s="4"/>
      <c r="C21" s="1" t="s">
        <v>59</v>
      </c>
    </row>
    <row r="22" spans="2:10" x14ac:dyDescent="0.15">
      <c r="B22" s="4"/>
      <c r="C22" s="1" t="s">
        <v>61</v>
      </c>
    </row>
    <row r="23" spans="2:10" x14ac:dyDescent="0.15">
      <c r="B23" s="4" t="s">
        <v>11</v>
      </c>
      <c r="C23" s="1" t="s">
        <v>46</v>
      </c>
    </row>
    <row r="24" spans="2:10" x14ac:dyDescent="0.15">
      <c r="B24" s="4" t="s">
        <v>2</v>
      </c>
      <c r="C24" s="1" t="s">
        <v>57</v>
      </c>
      <c r="J24" s="11"/>
    </row>
    <row r="25" spans="2:10" x14ac:dyDescent="0.15">
      <c r="B25" s="4"/>
      <c r="C25" s="1" t="s">
        <v>68</v>
      </c>
      <c r="J25" s="11"/>
    </row>
    <row r="26" spans="2:10" x14ac:dyDescent="0.15">
      <c r="B26" s="4" t="s">
        <v>8</v>
      </c>
      <c r="C26" s="1" t="s">
        <v>47</v>
      </c>
    </row>
    <row r="27" spans="2:10" x14ac:dyDescent="0.15">
      <c r="B27" s="4"/>
      <c r="C27" s="1" t="s">
        <v>58</v>
      </c>
    </row>
    <row r="28" spans="2:10" x14ac:dyDescent="0.15">
      <c r="B28" s="4" t="s">
        <v>9</v>
      </c>
      <c r="C28" s="1" t="s">
        <v>66</v>
      </c>
    </row>
    <row r="29" spans="2:10" ht="13.5" customHeight="1" x14ac:dyDescent="0.15">
      <c r="C29" s="1" t="s">
        <v>67</v>
      </c>
    </row>
    <row r="30" spans="2:10" x14ac:dyDescent="0.15">
      <c r="I30" s="4"/>
    </row>
    <row r="31" spans="2:10" x14ac:dyDescent="0.15">
      <c r="I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38</v>
      </c>
      <c r="I1" s="2"/>
      <c r="J1" s="2"/>
      <c r="K1" s="2"/>
      <c r="L1" s="2"/>
    </row>
    <row r="2" spans="2:12" ht="15.95" customHeight="1" x14ac:dyDescent="0.15">
      <c r="B2" s="11" t="s">
        <v>45</v>
      </c>
      <c r="J2" s="2"/>
      <c r="K2" s="2"/>
      <c r="L2" s="2"/>
    </row>
    <row r="3" spans="2:12" ht="23.25" customHeight="1" thickBot="1" x14ac:dyDescent="0.2">
      <c r="G3" s="2"/>
      <c r="H3" s="2" t="s">
        <v>35</v>
      </c>
    </row>
    <row r="4" spans="2:12" s="3" customFormat="1" ht="35.1" customHeight="1" x14ac:dyDescent="0.15">
      <c r="B4" s="115"/>
      <c r="C4" s="116"/>
      <c r="D4" s="6" t="s">
        <v>32</v>
      </c>
      <c r="E4" s="6" t="s">
        <v>33</v>
      </c>
      <c r="F4" s="6" t="s">
        <v>34</v>
      </c>
      <c r="G4" s="9" t="s">
        <v>27</v>
      </c>
      <c r="H4" s="21" t="s">
        <v>55</v>
      </c>
    </row>
    <row r="5" spans="2:12" s="23" customFormat="1" ht="23.1" customHeight="1" x14ac:dyDescent="0.15">
      <c r="B5" s="117" t="s">
        <v>48</v>
      </c>
      <c r="C5" s="118"/>
      <c r="D5" s="34">
        <f>SUM(D7,D9,D11)</f>
        <v>155.60821781501201</v>
      </c>
      <c r="E5" s="34">
        <f t="shared" ref="E5:H5" si="0">SUM(E7,E9,E11)</f>
        <v>8.9098908672000002E-2</v>
      </c>
      <c r="F5" s="34">
        <f t="shared" si="0"/>
        <v>4.6899903131670007</v>
      </c>
      <c r="G5" s="36">
        <f t="shared" si="0"/>
        <v>8.4734238023979991</v>
      </c>
      <c r="H5" s="58">
        <f t="shared" si="0"/>
        <v>168.86073083924904</v>
      </c>
    </row>
    <row r="6" spans="2:12" s="3" customFormat="1" ht="23.1" customHeight="1" x14ac:dyDescent="0.15">
      <c r="B6" s="119"/>
      <c r="C6" s="120"/>
      <c r="D6" s="37">
        <f t="shared" ref="D6:H6" si="1">SUM(D8,D10,D12)</f>
        <v>23120</v>
      </c>
      <c r="E6" s="37">
        <f t="shared" si="1"/>
        <v>110</v>
      </c>
      <c r="F6" s="37">
        <f t="shared" si="1"/>
        <v>825</v>
      </c>
      <c r="G6" s="39">
        <f t="shared" si="1"/>
        <v>2695</v>
      </c>
      <c r="H6" s="59">
        <f t="shared" si="1"/>
        <v>26750</v>
      </c>
    </row>
    <row r="7" spans="2:12" s="23" customFormat="1" ht="23.1" customHeight="1" x14ac:dyDescent="0.15">
      <c r="B7" s="27"/>
      <c r="C7" s="121" t="s">
        <v>12</v>
      </c>
      <c r="D7" s="34">
        <v>143.08627047920402</v>
      </c>
      <c r="E7" s="34">
        <v>5.9369188672000001E-2</v>
      </c>
      <c r="F7" s="34">
        <v>4.4269150196770006</v>
      </c>
      <c r="G7" s="36">
        <v>8.1298923384309987</v>
      </c>
      <c r="H7" s="58">
        <f>D7+E7+F7+G7</f>
        <v>155.70244702598404</v>
      </c>
    </row>
    <row r="8" spans="2:12" s="3" customFormat="1" ht="23.1" customHeight="1" x14ac:dyDescent="0.15">
      <c r="B8" s="5"/>
      <c r="C8" s="122"/>
      <c r="D8" s="37">
        <v>21356</v>
      </c>
      <c r="E8" s="37">
        <v>81</v>
      </c>
      <c r="F8" s="37">
        <v>767</v>
      </c>
      <c r="G8" s="39">
        <v>2516</v>
      </c>
      <c r="H8" s="59">
        <f t="shared" ref="H8:H10" si="2">D8+E8+F8+G8</f>
        <v>24720</v>
      </c>
    </row>
    <row r="9" spans="2:12" s="22" customFormat="1" ht="23.1" customHeight="1" x14ac:dyDescent="0.15">
      <c r="B9" s="29"/>
      <c r="C9" s="121" t="s">
        <v>0</v>
      </c>
      <c r="D9" s="40">
        <v>1.8925309686759999</v>
      </c>
      <c r="E9" s="51">
        <v>2.9729720000000001E-2</v>
      </c>
      <c r="F9" s="40">
        <v>8.7488099999999999E-2</v>
      </c>
      <c r="G9" s="42">
        <v>1.91975E-3</v>
      </c>
      <c r="H9" s="60">
        <f t="shared" si="2"/>
        <v>2.0116685386759996</v>
      </c>
    </row>
    <row r="10" spans="2:12" s="3" customFormat="1" ht="23.1" customHeight="1" x14ac:dyDescent="0.15">
      <c r="B10" s="5"/>
      <c r="C10" s="122"/>
      <c r="D10" s="37">
        <v>683</v>
      </c>
      <c r="E10" s="47">
        <v>29</v>
      </c>
      <c r="F10" s="37">
        <v>24</v>
      </c>
      <c r="G10" s="39">
        <v>5</v>
      </c>
      <c r="H10" s="59">
        <f t="shared" si="2"/>
        <v>741</v>
      </c>
    </row>
    <row r="11" spans="2:12" s="23" customFormat="1" ht="23.1" customHeight="1" x14ac:dyDescent="0.15">
      <c r="B11" s="27"/>
      <c r="C11" s="123" t="s">
        <v>31</v>
      </c>
      <c r="D11" s="34">
        <v>10.629416367132</v>
      </c>
      <c r="E11" s="44" t="s">
        <v>73</v>
      </c>
      <c r="F11" s="34">
        <v>0.17558719349000002</v>
      </c>
      <c r="G11" s="36">
        <v>0.34161171396699996</v>
      </c>
      <c r="H11" s="58">
        <f>SUM(D11:G11)</f>
        <v>11.146615274588999</v>
      </c>
    </row>
    <row r="12" spans="2:12" s="3" customFormat="1" ht="23.1" customHeight="1" x14ac:dyDescent="0.15">
      <c r="B12" s="5"/>
      <c r="C12" s="124"/>
      <c r="D12" s="37">
        <v>1081</v>
      </c>
      <c r="E12" s="48" t="s">
        <v>74</v>
      </c>
      <c r="F12" s="37">
        <v>34</v>
      </c>
      <c r="G12" s="39">
        <v>174</v>
      </c>
      <c r="H12" s="59">
        <f t="shared" ref="H12:H14" si="3">SUM(D12:G12)</f>
        <v>1289</v>
      </c>
    </row>
    <row r="13" spans="2:12" s="23" customFormat="1" ht="23.1" customHeight="1" x14ac:dyDescent="0.15">
      <c r="B13" s="125" t="s">
        <v>13</v>
      </c>
      <c r="C13" s="126"/>
      <c r="D13" s="34">
        <v>52.709581333873999</v>
      </c>
      <c r="E13" s="44" t="s">
        <v>73</v>
      </c>
      <c r="F13" s="34">
        <v>0.97485962452499997</v>
      </c>
      <c r="G13" s="36">
        <v>3.8265887161780001</v>
      </c>
      <c r="H13" s="58">
        <f t="shared" si="3"/>
        <v>57.511029674577003</v>
      </c>
    </row>
    <row r="14" spans="2:12" s="3" customFormat="1" ht="23.1" customHeight="1" x14ac:dyDescent="0.15">
      <c r="B14" s="127"/>
      <c r="C14" s="128"/>
      <c r="D14" s="37">
        <v>9231</v>
      </c>
      <c r="E14" s="48" t="s">
        <v>73</v>
      </c>
      <c r="F14" s="37">
        <v>245</v>
      </c>
      <c r="G14" s="39">
        <v>768</v>
      </c>
      <c r="H14" s="59">
        <f t="shared" si="3"/>
        <v>10244</v>
      </c>
    </row>
    <row r="15" spans="2:12" s="23" customFormat="1" ht="23.1" customHeight="1" x14ac:dyDescent="0.15">
      <c r="B15" s="111" t="s">
        <v>1</v>
      </c>
      <c r="C15" s="112"/>
      <c r="D15" s="44" t="s">
        <v>56</v>
      </c>
      <c r="E15" s="44" t="s">
        <v>56</v>
      </c>
      <c r="F15" s="44" t="s">
        <v>56</v>
      </c>
      <c r="G15" s="62" t="s">
        <v>56</v>
      </c>
      <c r="H15" s="74" t="s">
        <v>56</v>
      </c>
    </row>
    <row r="16" spans="2:12" s="3" customFormat="1" ht="23.1" customHeight="1" thickBot="1" x14ac:dyDescent="0.2">
      <c r="B16" s="113"/>
      <c r="C16" s="114"/>
      <c r="D16" s="63" t="s">
        <v>56</v>
      </c>
      <c r="E16" s="63" t="s">
        <v>56</v>
      </c>
      <c r="F16" s="63" t="s">
        <v>56</v>
      </c>
      <c r="G16" s="65" t="s">
        <v>56</v>
      </c>
      <c r="H16" s="76" t="s">
        <v>56</v>
      </c>
    </row>
    <row r="17" spans="2:10" s="23" customFormat="1" ht="23.1" customHeight="1" thickTop="1" x14ac:dyDescent="0.15">
      <c r="B17" s="85" t="s">
        <v>36</v>
      </c>
      <c r="C17" s="86"/>
      <c r="D17" s="67">
        <f>SUM(D5,D13,D15)</f>
        <v>208.31779914888602</v>
      </c>
      <c r="E17" s="67">
        <f t="shared" ref="E17:H17" si="4">SUM(E5,E13,E15)</f>
        <v>8.9098908672000002E-2</v>
      </c>
      <c r="F17" s="67">
        <f t="shared" si="4"/>
        <v>5.6648499376920007</v>
      </c>
      <c r="G17" s="83">
        <f t="shared" si="4"/>
        <v>12.300012518575999</v>
      </c>
      <c r="H17" s="69">
        <f t="shared" si="4"/>
        <v>226.37176051382605</v>
      </c>
      <c r="I17" s="24"/>
    </row>
    <row r="18" spans="2:10" s="3" customFormat="1" ht="23.1" customHeight="1" thickBot="1" x14ac:dyDescent="0.2">
      <c r="B18" s="87"/>
      <c r="C18" s="88"/>
      <c r="D18" s="70">
        <f t="shared" ref="D18:H18" si="5">SUM(D6,D14,D16)</f>
        <v>32351</v>
      </c>
      <c r="E18" s="70">
        <f t="shared" si="5"/>
        <v>110</v>
      </c>
      <c r="F18" s="70">
        <f t="shared" si="5"/>
        <v>1070</v>
      </c>
      <c r="G18" s="84">
        <f t="shared" si="5"/>
        <v>3463</v>
      </c>
      <c r="H18" s="72">
        <f t="shared" si="5"/>
        <v>36994</v>
      </c>
      <c r="I18" s="17"/>
    </row>
    <row r="19" spans="2:10" x14ac:dyDescent="0.15">
      <c r="G19" s="19"/>
      <c r="I19" s="18"/>
    </row>
    <row r="20" spans="2:10" x14ac:dyDescent="0.15">
      <c r="B20" s="4" t="s">
        <v>10</v>
      </c>
      <c r="C20" s="1" t="s">
        <v>69</v>
      </c>
    </row>
    <row r="21" spans="2:10" x14ac:dyDescent="0.15">
      <c r="B21" s="4"/>
      <c r="C21" s="1" t="s">
        <v>59</v>
      </c>
    </row>
    <row r="22" spans="2:10" x14ac:dyDescent="0.15">
      <c r="B22" s="4"/>
      <c r="C22" s="1" t="s">
        <v>62</v>
      </c>
    </row>
    <row r="23" spans="2:10" x14ac:dyDescent="0.15">
      <c r="B23" s="4" t="s">
        <v>11</v>
      </c>
      <c r="C23" s="1" t="s">
        <v>46</v>
      </c>
    </row>
    <row r="24" spans="2:10" x14ac:dyDescent="0.15">
      <c r="B24" s="4" t="s">
        <v>2</v>
      </c>
      <c r="C24" s="1" t="s">
        <v>57</v>
      </c>
      <c r="J24" s="11"/>
    </row>
    <row r="25" spans="2:10" x14ac:dyDescent="0.15">
      <c r="C25" s="1" t="s">
        <v>68</v>
      </c>
      <c r="J25" s="11"/>
    </row>
    <row r="26" spans="2:10" x14ac:dyDescent="0.15">
      <c r="B26" s="4" t="s">
        <v>8</v>
      </c>
      <c r="C26" s="1" t="s">
        <v>47</v>
      </c>
    </row>
    <row r="27" spans="2:10" x14ac:dyDescent="0.15">
      <c r="B27" s="4"/>
      <c r="C27" s="1" t="s">
        <v>58</v>
      </c>
    </row>
    <row r="28" spans="2:10" x14ac:dyDescent="0.15">
      <c r="B28" s="4" t="s">
        <v>9</v>
      </c>
      <c r="C28" s="1" t="s">
        <v>66</v>
      </c>
    </row>
    <row r="29" spans="2:10" ht="13.5" customHeight="1" x14ac:dyDescent="0.15">
      <c r="C29" s="1" t="s">
        <v>67</v>
      </c>
    </row>
    <row r="31" spans="2:10" x14ac:dyDescent="0.15">
      <c r="I31" s="4"/>
    </row>
  </sheetData>
  <mergeCells count="8">
    <mergeCell ref="B15:C16"/>
    <mergeCell ref="B17:C18"/>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金利①</vt:lpstr>
      <vt:lpstr>金利②</vt:lpstr>
      <vt:lpstr>金利③</vt:lpstr>
      <vt:lpstr>金利④</vt:lpstr>
      <vt:lpstr>金利⑤</vt:lpstr>
      <vt:lpstr>金利⑥</vt:lpstr>
      <vt:lpstr>金利⑦</vt:lpstr>
      <vt:lpstr>金利⑧</vt:lpstr>
      <vt:lpstr>金利①!Print_Area</vt:lpstr>
      <vt:lpstr>金利②!Print_Area</vt:lpstr>
      <vt:lpstr>金利③!Print_Area</vt:lpstr>
      <vt:lpstr>金利④!Print_Area</vt:lpstr>
      <vt:lpstr>金利⑤!Print_Area</vt:lpstr>
      <vt:lpstr>金利⑥!Print_Area</vt:lpstr>
      <vt:lpstr>金利⑦!Print_Area</vt:lpstr>
      <vt:lpstr>金利⑧!Print_Area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2018-06-15T10:02:35Z</dcterms:modified>
</cp:coreProperties>
</file>