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5" yWindow="-15" windowWidth="20520" windowHeight="3990" tabRatio="666"/>
  </bookViews>
  <sheets>
    <sheet name="金利①" sheetId="7" r:id="rId1"/>
    <sheet name="金利②" sheetId="9" r:id="rId2"/>
    <sheet name="金利③" sheetId="2" r:id="rId3"/>
    <sheet name="金利④" sheetId="10" r:id="rId4"/>
    <sheet name="金利⑤" sheetId="3" r:id="rId5"/>
    <sheet name="金利⑥" sheetId="8" r:id="rId6"/>
    <sheet name="金利⑦" sheetId="4" r:id="rId7"/>
    <sheet name="金利⑧" sheetId="11" r:id="rId8"/>
  </sheets>
  <definedNames>
    <definedName name="_xlnm.Print_Area" localSheetId="0">金利①!$A$1:$J$34</definedName>
    <definedName name="_xlnm.Print_Area" localSheetId="1">金利②!$A$1:$J$37</definedName>
    <definedName name="_xlnm.Print_Area" localSheetId="2">金利③!$A$1:$M$34</definedName>
    <definedName name="_xlnm.Print_Area" localSheetId="3">金利④!$A$1:$M$34</definedName>
    <definedName name="_xlnm.Print_Area" localSheetId="4">金利⑤!$A$1:$J$35</definedName>
    <definedName name="_xlnm.Print_Area" localSheetId="5">金利⑥!$A$1:$H$34</definedName>
    <definedName name="_xlnm.Print_Area" localSheetId="6">金利⑦!$A$1:$I$34</definedName>
    <definedName name="_xlnm.Print_Area" localSheetId="7">金利⑧!$A$1:$I$34</definedName>
  </definedNames>
  <calcPr calcId="145621"/>
</workbook>
</file>

<file path=xl/calcChain.xml><?xml version="1.0" encoding="utf-8"?>
<calcChain xmlns="http://schemas.openxmlformats.org/spreadsheetml/2006/main">
  <c r="D6" i="11" l="1"/>
  <c r="I19" i="3" l="1"/>
  <c r="K5" i="2" l="1"/>
  <c r="J5" i="2"/>
  <c r="I5" i="2"/>
  <c r="H5" i="2"/>
  <c r="G5" i="2"/>
  <c r="F5" i="2"/>
  <c r="E5" i="2"/>
  <c r="D5" i="2"/>
  <c r="L21" i="2" l="1"/>
  <c r="L20" i="2"/>
  <c r="K23" i="10" l="1"/>
  <c r="K22" i="10"/>
  <c r="K22" i="2"/>
  <c r="J22" i="2"/>
  <c r="I22" i="2"/>
  <c r="H22" i="2"/>
  <c r="G22" i="2"/>
  <c r="F22" i="2"/>
  <c r="E22" i="2"/>
  <c r="D22" i="2"/>
  <c r="D5" i="7" l="1"/>
  <c r="D22" i="7" s="1"/>
  <c r="E5" i="7"/>
  <c r="E22" i="7" s="1"/>
  <c r="F5" i="7"/>
  <c r="F22" i="7" s="1"/>
  <c r="G5" i="7"/>
  <c r="G22" i="7" s="1"/>
  <c r="D6" i="7"/>
  <c r="D23" i="7" s="1"/>
  <c r="E6" i="7"/>
  <c r="E23" i="7" s="1"/>
  <c r="F6" i="7"/>
  <c r="F23" i="7" s="1"/>
  <c r="G6" i="7"/>
  <c r="G23" i="7" s="1"/>
  <c r="H16" i="11" l="1"/>
  <c r="H15" i="11"/>
  <c r="H16" i="4"/>
  <c r="H15" i="4"/>
  <c r="G16" i="8"/>
  <c r="G15" i="8"/>
  <c r="I16" i="3"/>
  <c r="I15" i="3"/>
  <c r="L19" i="10"/>
  <c r="L18" i="10"/>
  <c r="L19" i="2"/>
  <c r="L18" i="2"/>
  <c r="I19" i="9"/>
  <c r="I18" i="9"/>
  <c r="I19" i="7"/>
  <c r="I18" i="7"/>
  <c r="G7" i="8" l="1"/>
  <c r="G5" i="11"/>
  <c r="G19" i="11" s="1"/>
  <c r="G6" i="11"/>
  <c r="G20" i="11" s="1"/>
  <c r="L7" i="2" l="1"/>
  <c r="L8" i="2"/>
  <c r="L10" i="2"/>
  <c r="L11" i="2"/>
  <c r="L13" i="2"/>
  <c r="L14" i="2"/>
  <c r="L16" i="2"/>
  <c r="L17" i="2"/>
  <c r="I7" i="7"/>
  <c r="I8" i="7"/>
  <c r="I10" i="7"/>
  <c r="I11" i="7"/>
  <c r="I13" i="7"/>
  <c r="I14" i="7"/>
  <c r="I16" i="7"/>
  <c r="I17" i="7"/>
  <c r="I20" i="7"/>
  <c r="I21" i="7"/>
  <c r="L5" i="2" l="1"/>
  <c r="H7" i="11"/>
  <c r="H8" i="11"/>
  <c r="H9" i="11"/>
  <c r="H10" i="11"/>
  <c r="H11" i="11"/>
  <c r="H12" i="11"/>
  <c r="H13" i="11"/>
  <c r="H14" i="11"/>
  <c r="G8" i="8"/>
  <c r="G9" i="8"/>
  <c r="G10" i="8"/>
  <c r="G11" i="8"/>
  <c r="G12" i="8"/>
  <c r="G13" i="8"/>
  <c r="G14" i="8"/>
  <c r="I17" i="3"/>
  <c r="I18" i="3"/>
  <c r="I7" i="3"/>
  <c r="I8" i="3"/>
  <c r="I9" i="3"/>
  <c r="I10" i="3"/>
  <c r="I11" i="3"/>
  <c r="I12" i="3"/>
  <c r="I13" i="3"/>
  <c r="I14" i="3"/>
  <c r="L7" i="10" l="1"/>
  <c r="L8" i="10"/>
  <c r="L10" i="10"/>
  <c r="L11" i="10"/>
  <c r="L13" i="10"/>
  <c r="L14" i="10"/>
  <c r="L16" i="10"/>
  <c r="L17" i="10"/>
  <c r="I7" i="9" l="1"/>
  <c r="I8" i="9"/>
  <c r="I10" i="9"/>
  <c r="I11" i="9"/>
  <c r="I13" i="9"/>
  <c r="I14" i="9"/>
  <c r="I16" i="9"/>
  <c r="I17" i="9"/>
  <c r="H7" i="4" l="1"/>
  <c r="H8" i="4"/>
  <c r="H9" i="4"/>
  <c r="H10" i="4"/>
  <c r="H11" i="4"/>
  <c r="H12" i="4"/>
  <c r="H13" i="4"/>
  <c r="H14" i="4"/>
  <c r="H17" i="4"/>
  <c r="H18" i="4"/>
  <c r="E6" i="9" l="1"/>
  <c r="E23" i="9" s="1"/>
  <c r="F6" i="9"/>
  <c r="F23" i="9" s="1"/>
  <c r="G6" i="9"/>
  <c r="G23" i="9" s="1"/>
  <c r="H6" i="9"/>
  <c r="H23" i="9" s="1"/>
  <c r="E5" i="9"/>
  <c r="E22" i="9" s="1"/>
  <c r="F5" i="9"/>
  <c r="F22" i="9" s="1"/>
  <c r="G5" i="9"/>
  <c r="G22" i="9" s="1"/>
  <c r="H5" i="9"/>
  <c r="H22" i="9" s="1"/>
  <c r="D6" i="9"/>
  <c r="D23" i="9" s="1"/>
  <c r="D5" i="9"/>
  <c r="D22" i="9" s="1"/>
  <c r="H6" i="7"/>
  <c r="H23" i="7" s="1"/>
  <c r="H5" i="7"/>
  <c r="H22" i="7" s="1"/>
  <c r="I6" i="9" l="1"/>
  <c r="I23" i="9"/>
  <c r="I5" i="9"/>
  <c r="I22" i="9"/>
  <c r="I5" i="7"/>
  <c r="I22" i="7"/>
  <c r="I6" i="7"/>
  <c r="I23" i="7"/>
  <c r="E6" i="11"/>
  <c r="E20" i="11" s="1"/>
  <c r="F6" i="11"/>
  <c r="F20" i="11" s="1"/>
  <c r="E5" i="11"/>
  <c r="E19" i="11" s="1"/>
  <c r="F5" i="11"/>
  <c r="F19" i="11" s="1"/>
  <c r="D20" i="11"/>
  <c r="D5" i="11"/>
  <c r="D19" i="11" s="1"/>
  <c r="H6" i="11" l="1"/>
  <c r="H5" i="11"/>
  <c r="H19" i="11"/>
  <c r="H20" i="11"/>
  <c r="E6" i="4"/>
  <c r="E20" i="4" s="1"/>
  <c r="F6" i="4"/>
  <c r="F20" i="4" s="1"/>
  <c r="G6" i="4"/>
  <c r="G20" i="4" s="1"/>
  <c r="E5" i="4"/>
  <c r="E19" i="4" s="1"/>
  <c r="F5" i="4"/>
  <c r="F19" i="4" s="1"/>
  <c r="G5" i="4"/>
  <c r="G19" i="4" s="1"/>
  <c r="D6" i="4"/>
  <c r="D20" i="4" s="1"/>
  <c r="D5" i="4"/>
  <c r="D19" i="4" s="1"/>
  <c r="E6" i="8"/>
  <c r="E20" i="8" s="1"/>
  <c r="F6" i="8"/>
  <c r="F20" i="8" s="1"/>
  <c r="E5" i="8"/>
  <c r="E19" i="8" s="1"/>
  <c r="F5" i="8"/>
  <c r="F19" i="8" s="1"/>
  <c r="D6" i="8"/>
  <c r="D20" i="8" s="1"/>
  <c r="D5" i="8"/>
  <c r="D19" i="8" s="1"/>
  <c r="G6" i="8" l="1"/>
  <c r="H19" i="4"/>
  <c r="H5" i="4"/>
  <c r="H6" i="4"/>
  <c r="H20" i="4"/>
  <c r="G5" i="8"/>
  <c r="E6" i="3"/>
  <c r="E20" i="3" s="1"/>
  <c r="F6" i="3"/>
  <c r="F20" i="3" s="1"/>
  <c r="G6" i="3"/>
  <c r="G20" i="3" s="1"/>
  <c r="H6" i="3"/>
  <c r="H20" i="3" s="1"/>
  <c r="E5" i="3"/>
  <c r="E19" i="3" s="1"/>
  <c r="F5" i="3"/>
  <c r="F19" i="3" s="1"/>
  <c r="G5" i="3"/>
  <c r="G19" i="3" s="1"/>
  <c r="H5" i="3"/>
  <c r="H19" i="3" s="1"/>
  <c r="D6" i="3"/>
  <c r="D20" i="3" s="1"/>
  <c r="D5" i="3"/>
  <c r="D19" i="3" s="1"/>
  <c r="I5" i="3" l="1"/>
  <c r="I6" i="3"/>
  <c r="I20" i="3"/>
  <c r="E6" i="10"/>
  <c r="E23" i="10" s="1"/>
  <c r="F6" i="10"/>
  <c r="F23" i="10" s="1"/>
  <c r="G6" i="10"/>
  <c r="G23" i="10" s="1"/>
  <c r="H6" i="10"/>
  <c r="H23" i="10" s="1"/>
  <c r="I6" i="10"/>
  <c r="I23" i="10" s="1"/>
  <c r="J6" i="10"/>
  <c r="J23" i="10" s="1"/>
  <c r="E5" i="10"/>
  <c r="E22" i="10" s="1"/>
  <c r="F5" i="10"/>
  <c r="F22" i="10" s="1"/>
  <c r="G5" i="10"/>
  <c r="G22" i="10" s="1"/>
  <c r="H5" i="10"/>
  <c r="H22" i="10" s="1"/>
  <c r="I5" i="10"/>
  <c r="I22" i="10" s="1"/>
  <c r="J5" i="10"/>
  <c r="J22" i="10" s="1"/>
  <c r="D6" i="10"/>
  <c r="D23" i="10" s="1"/>
  <c r="D5" i="10"/>
  <c r="D22" i="10" s="1"/>
  <c r="E6" i="2"/>
  <c r="E23" i="2" s="1"/>
  <c r="F6" i="2"/>
  <c r="F23" i="2" s="1"/>
  <c r="G6" i="2"/>
  <c r="G23" i="2" s="1"/>
  <c r="H6" i="2"/>
  <c r="H23" i="2" s="1"/>
  <c r="I6" i="2"/>
  <c r="I23" i="2" s="1"/>
  <c r="J6" i="2"/>
  <c r="J23" i="2" s="1"/>
  <c r="K6" i="2"/>
  <c r="K23" i="2" s="1"/>
  <c r="D6" i="2"/>
  <c r="D23" i="2" s="1"/>
  <c r="L22" i="10" l="1"/>
  <c r="L5" i="10"/>
  <c r="L23" i="10"/>
  <c r="L6" i="10"/>
  <c r="L22" i="2"/>
  <c r="L6" i="2"/>
  <c r="L23" i="2"/>
  <c r="G19" i="8" l="1"/>
  <c r="G20" i="8"/>
</calcChain>
</file>

<file path=xl/sharedStrings.xml><?xml version="1.0" encoding="utf-8"?>
<sst xmlns="http://schemas.openxmlformats.org/spreadsheetml/2006/main" count="320" uniqueCount="70">
  <si>
    <t>地域銀行</t>
    <rPh sb="0" eb="2">
      <t>チイキ</t>
    </rPh>
    <rPh sb="2" eb="4">
      <t>ギンコウ</t>
    </rPh>
    <phoneticPr fontId="1"/>
  </si>
  <si>
    <t>日本証券クリアリング機構</t>
    <rPh sb="0" eb="2">
      <t>ニホン</t>
    </rPh>
    <rPh sb="2" eb="4">
      <t>ショウケン</t>
    </rPh>
    <rPh sb="10" eb="12">
      <t>キコウ</t>
    </rPh>
    <phoneticPr fontId="1"/>
  </si>
  <si>
    <t>（注３）</t>
    <rPh sb="1" eb="2">
      <t>チュウ</t>
    </rPh>
    <phoneticPr fontId="1"/>
  </si>
  <si>
    <t>円建</t>
    <rPh sb="0" eb="2">
      <t>エンダテ</t>
    </rPh>
    <phoneticPr fontId="1"/>
  </si>
  <si>
    <t>ドル建</t>
    <rPh sb="2" eb="3">
      <t>ダ</t>
    </rPh>
    <phoneticPr fontId="1"/>
  </si>
  <si>
    <t>ユーロ建</t>
    <rPh sb="3" eb="4">
      <t>ダ</t>
    </rPh>
    <phoneticPr fontId="1"/>
  </si>
  <si>
    <t>ポンド建</t>
    <rPh sb="3" eb="4">
      <t>ダ</t>
    </rPh>
    <phoneticPr fontId="1"/>
  </si>
  <si>
    <t>その他通貨建</t>
    <rPh sb="2" eb="3">
      <t>タ</t>
    </rPh>
    <rPh sb="3" eb="5">
      <t>ツウカ</t>
    </rPh>
    <rPh sb="5" eb="6">
      <t>ダ</t>
    </rPh>
    <phoneticPr fontId="1"/>
  </si>
  <si>
    <t>（注４）</t>
    <rPh sb="1" eb="2">
      <t>チュウ</t>
    </rPh>
    <phoneticPr fontId="1"/>
  </si>
  <si>
    <t>（注５）</t>
    <rPh sb="1" eb="2">
      <t>チュウ</t>
    </rPh>
    <phoneticPr fontId="1"/>
  </si>
  <si>
    <t>（注１）</t>
    <rPh sb="1" eb="2">
      <t>チュウ</t>
    </rPh>
    <phoneticPr fontId="1"/>
  </si>
  <si>
    <t>（注２）</t>
    <rPh sb="1" eb="2">
      <t>チュウ</t>
    </rPh>
    <phoneticPr fontId="1"/>
  </si>
  <si>
    <t>大手行等</t>
    <rPh sb="0" eb="2">
      <t>オオテ</t>
    </rPh>
    <rPh sb="2" eb="3">
      <t>コウ</t>
    </rPh>
    <rPh sb="3" eb="4">
      <t>トウ</t>
    </rPh>
    <phoneticPr fontId="1"/>
  </si>
  <si>
    <t>第一種金融商品取引業者計</t>
    <rPh sb="0" eb="1">
      <t>ダイ</t>
    </rPh>
    <rPh sb="1" eb="3">
      <t>イッシュ</t>
    </rPh>
    <rPh sb="3" eb="5">
      <t>キンユウ</t>
    </rPh>
    <rPh sb="5" eb="7">
      <t>ショウヒン</t>
    </rPh>
    <rPh sb="7" eb="9">
      <t>トリヒキ</t>
    </rPh>
    <rPh sb="9" eb="11">
      <t>ギョウシャ</t>
    </rPh>
    <rPh sb="11" eb="12">
      <t>ケイ</t>
    </rPh>
    <phoneticPr fontId="1"/>
  </si>
  <si>
    <t>～３ヶ月</t>
    <rPh sb="3" eb="4">
      <t>ゲツ</t>
    </rPh>
    <phoneticPr fontId="1"/>
  </si>
  <si>
    <t>３～６ヶ月</t>
    <rPh sb="4" eb="5">
      <t>ゲツ</t>
    </rPh>
    <phoneticPr fontId="1"/>
  </si>
  <si>
    <t>６～１２ヶ月</t>
    <rPh sb="5" eb="6">
      <t>ゲツ</t>
    </rPh>
    <phoneticPr fontId="1"/>
  </si>
  <si>
    <t>１年～２年</t>
    <rPh sb="1" eb="2">
      <t>ネン</t>
    </rPh>
    <rPh sb="4" eb="5">
      <t>ネン</t>
    </rPh>
    <phoneticPr fontId="1"/>
  </si>
  <si>
    <t>２年～５年</t>
    <rPh sb="1" eb="2">
      <t>ネン</t>
    </rPh>
    <rPh sb="4" eb="5">
      <t>ネン</t>
    </rPh>
    <phoneticPr fontId="1"/>
  </si>
  <si>
    <t>５年～10年</t>
    <rPh sb="1" eb="2">
      <t>ネン</t>
    </rPh>
    <rPh sb="5" eb="6">
      <t>ネン</t>
    </rPh>
    <phoneticPr fontId="1"/>
  </si>
  <si>
    <t>10年～30年</t>
    <rPh sb="2" eb="3">
      <t>ネン</t>
    </rPh>
    <rPh sb="6" eb="7">
      <t>ネン</t>
    </rPh>
    <phoneticPr fontId="1"/>
  </si>
  <si>
    <t>30年超</t>
    <rPh sb="2" eb="3">
      <t>ネン</t>
    </rPh>
    <rPh sb="3" eb="4">
      <t>チョウ</t>
    </rPh>
    <phoneticPr fontId="1"/>
  </si>
  <si>
    <t>固定－変動</t>
    <rPh sb="0" eb="2">
      <t>コテイ</t>
    </rPh>
    <rPh sb="3" eb="5">
      <t>ヘンドウ</t>
    </rPh>
    <phoneticPr fontId="1"/>
  </si>
  <si>
    <t>変動－変動</t>
    <rPh sb="0" eb="2">
      <t>ヘンドウ</t>
    </rPh>
    <rPh sb="3" eb="5">
      <t>ヘンドウ</t>
    </rPh>
    <phoneticPr fontId="1"/>
  </si>
  <si>
    <t>OIS</t>
    <phoneticPr fontId="1"/>
  </si>
  <si>
    <t>スワップション</t>
    <phoneticPr fontId="1"/>
  </si>
  <si>
    <t>その他</t>
    <rPh sb="2" eb="3">
      <t>タ</t>
    </rPh>
    <phoneticPr fontId="1"/>
  </si>
  <si>
    <t>固定-固定</t>
    <rPh sb="0" eb="2">
      <t>コテイ</t>
    </rPh>
    <rPh sb="3" eb="5">
      <t>コテイ</t>
    </rPh>
    <phoneticPr fontId="1"/>
  </si>
  <si>
    <t>変動-変動</t>
    <rPh sb="0" eb="2">
      <t>ヘンドウ</t>
    </rPh>
    <rPh sb="3" eb="5">
      <t>ヘンドウ</t>
    </rPh>
    <phoneticPr fontId="1"/>
  </si>
  <si>
    <t>固定-変動</t>
    <rPh sb="0" eb="2">
      <t>コテイ</t>
    </rPh>
    <rPh sb="3" eb="5">
      <t>ヘンドウ</t>
    </rPh>
    <phoneticPr fontId="1"/>
  </si>
  <si>
    <t>外国銀行支店その他銀行</t>
    <rPh sb="0" eb="2">
      <t>ガイコク</t>
    </rPh>
    <rPh sb="2" eb="4">
      <t>ギンコウ</t>
    </rPh>
    <rPh sb="4" eb="6">
      <t>シテン</t>
    </rPh>
    <rPh sb="8" eb="9">
      <t>タ</t>
    </rPh>
    <rPh sb="9" eb="11">
      <t>ギンコウ</t>
    </rPh>
    <phoneticPr fontId="1"/>
  </si>
  <si>
    <t>LIBOR</t>
    <phoneticPr fontId="1"/>
  </si>
  <si>
    <t>TIBOR</t>
    <phoneticPr fontId="1"/>
  </si>
  <si>
    <t>EURIBOR</t>
    <phoneticPr fontId="1"/>
  </si>
  <si>
    <t>上記計</t>
    <rPh sb="0" eb="2">
      <t>ジョウキ</t>
    </rPh>
    <rPh sb="2" eb="3">
      <t>ケイ</t>
    </rPh>
    <phoneticPr fontId="1"/>
  </si>
  <si>
    <t>　１．通貨別残高（クロスカレンシー取引を除く）</t>
    <rPh sb="3" eb="5">
      <t>ツウカ</t>
    </rPh>
    <rPh sb="5" eb="6">
      <t>ベツ</t>
    </rPh>
    <rPh sb="6" eb="7">
      <t>ザン</t>
    </rPh>
    <rPh sb="7" eb="8">
      <t>ダカ</t>
    </rPh>
    <rPh sb="17" eb="19">
      <t>トリヒキ</t>
    </rPh>
    <rPh sb="20" eb="21">
      <t>ノゾ</t>
    </rPh>
    <phoneticPr fontId="1"/>
  </si>
  <si>
    <t>（２）　金利関連取引</t>
    <rPh sb="4" eb="6">
      <t>キンリ</t>
    </rPh>
    <rPh sb="6" eb="8">
      <t>カンレン</t>
    </rPh>
    <rPh sb="8" eb="10">
      <t>トリヒキ</t>
    </rPh>
    <phoneticPr fontId="1"/>
  </si>
  <si>
    <t>　２．通貨別残高（クロスカレンシー取引分）</t>
    <rPh sb="3" eb="5">
      <t>ツウカ</t>
    </rPh>
    <rPh sb="5" eb="6">
      <t>ベツ</t>
    </rPh>
    <rPh sb="6" eb="7">
      <t>ザン</t>
    </rPh>
    <rPh sb="7" eb="8">
      <t>ダカ</t>
    </rPh>
    <rPh sb="17" eb="19">
      <t>トリヒキ</t>
    </rPh>
    <rPh sb="19" eb="20">
      <t>ブン</t>
    </rPh>
    <phoneticPr fontId="1"/>
  </si>
  <si>
    <t>　３．残存期間別残高（クロスカレンシー取引を除く）</t>
    <rPh sb="3" eb="5">
      <t>ザンゾン</t>
    </rPh>
    <rPh sb="5" eb="7">
      <t>キカン</t>
    </rPh>
    <rPh sb="7" eb="8">
      <t>ベツ</t>
    </rPh>
    <rPh sb="8" eb="9">
      <t>ザン</t>
    </rPh>
    <rPh sb="9" eb="10">
      <t>ダカ</t>
    </rPh>
    <rPh sb="19" eb="21">
      <t>トリヒキ</t>
    </rPh>
    <rPh sb="22" eb="23">
      <t>ノゾ</t>
    </rPh>
    <phoneticPr fontId="1"/>
  </si>
  <si>
    <t>　４．残存期間別残高（クロスカレンシー取引分）</t>
    <rPh sb="3" eb="5">
      <t>ザンゾン</t>
    </rPh>
    <rPh sb="5" eb="7">
      <t>キカン</t>
    </rPh>
    <rPh sb="7" eb="8">
      <t>ベツ</t>
    </rPh>
    <rPh sb="8" eb="9">
      <t>ザン</t>
    </rPh>
    <rPh sb="9" eb="10">
      <t>ダカ</t>
    </rPh>
    <rPh sb="19" eb="21">
      <t>トリヒキ</t>
    </rPh>
    <rPh sb="21" eb="22">
      <t>ブン</t>
    </rPh>
    <phoneticPr fontId="1"/>
  </si>
  <si>
    <t>　５．商品別残高（クロスカレンシー取引を除く）</t>
    <rPh sb="3" eb="5">
      <t>ショウヒン</t>
    </rPh>
    <rPh sb="5" eb="6">
      <t>ベツ</t>
    </rPh>
    <rPh sb="6" eb="7">
      <t>ザン</t>
    </rPh>
    <rPh sb="7" eb="8">
      <t>ダカ</t>
    </rPh>
    <phoneticPr fontId="1"/>
  </si>
  <si>
    <t>　７．参照金利別残高（クロスカレンシー取引を除く）</t>
    <rPh sb="3" eb="5">
      <t>サンショウ</t>
    </rPh>
    <rPh sb="5" eb="7">
      <t>キンリ</t>
    </rPh>
    <rPh sb="7" eb="8">
      <t>ベツ</t>
    </rPh>
    <rPh sb="8" eb="9">
      <t>ザン</t>
    </rPh>
    <rPh sb="9" eb="10">
      <t>ダカ</t>
    </rPh>
    <phoneticPr fontId="1"/>
  </si>
  <si>
    <t>　６．商品別残高（クロスカレンシー取引分）</t>
    <rPh sb="3" eb="5">
      <t>ショウヒン</t>
    </rPh>
    <rPh sb="5" eb="6">
      <t>ベツ</t>
    </rPh>
    <rPh sb="6" eb="7">
      <t>ザン</t>
    </rPh>
    <rPh sb="7" eb="8">
      <t>ダカ</t>
    </rPh>
    <rPh sb="17" eb="19">
      <t>トリヒキ</t>
    </rPh>
    <rPh sb="19" eb="20">
      <t>ブン</t>
    </rPh>
    <phoneticPr fontId="1"/>
  </si>
  <si>
    <t>　８．参照金利別残高（クロスカレンシー取引分）</t>
    <rPh sb="3" eb="5">
      <t>サンショウ</t>
    </rPh>
    <rPh sb="5" eb="7">
      <t>キンリ</t>
    </rPh>
    <rPh sb="7" eb="8">
      <t>ベツ</t>
    </rPh>
    <rPh sb="8" eb="9">
      <t>ザン</t>
    </rPh>
    <rPh sb="9" eb="10">
      <t>ダカ</t>
    </rPh>
    <rPh sb="21" eb="22">
      <t>ブン</t>
    </rPh>
    <phoneticPr fontId="1"/>
  </si>
  <si>
    <t>大手行等には、主要行等、商工組合中央金庫、日本政策投資銀行、信金中央金庫及び農林中央金庫が含まれている。</t>
    <rPh sb="0" eb="2">
      <t>オオテ</t>
    </rPh>
    <rPh sb="2" eb="3">
      <t>コウ</t>
    </rPh>
    <rPh sb="3" eb="4">
      <t>トウ</t>
    </rPh>
    <rPh sb="7" eb="9">
      <t>シュヨウ</t>
    </rPh>
    <rPh sb="9" eb="10">
      <t>コウ</t>
    </rPh>
    <rPh sb="10" eb="11">
      <t>トウ</t>
    </rPh>
    <rPh sb="12" eb="14">
      <t>ショウコウ</t>
    </rPh>
    <rPh sb="14" eb="16">
      <t>クミアイ</t>
    </rPh>
    <rPh sb="16" eb="18">
      <t>チュウオウ</t>
    </rPh>
    <rPh sb="18" eb="20">
      <t>キンコ</t>
    </rPh>
    <rPh sb="21" eb="23">
      <t>ニホン</t>
    </rPh>
    <rPh sb="23" eb="25">
      <t>セイサク</t>
    </rPh>
    <rPh sb="25" eb="27">
      <t>トウシ</t>
    </rPh>
    <rPh sb="27" eb="29">
      <t>ギンコウ</t>
    </rPh>
    <rPh sb="30" eb="32">
      <t>シンキン</t>
    </rPh>
    <rPh sb="32" eb="34">
      <t>チュウオウ</t>
    </rPh>
    <rPh sb="34" eb="36">
      <t>キンコ</t>
    </rPh>
    <rPh sb="36" eb="37">
      <t>オヨ</t>
    </rPh>
    <rPh sb="38" eb="40">
      <t>ノウリン</t>
    </rPh>
    <rPh sb="40" eb="42">
      <t>チュウオウ</t>
    </rPh>
    <rPh sb="42" eb="44">
      <t>キンコ</t>
    </rPh>
    <phoneticPr fontId="1"/>
  </si>
  <si>
    <t>銀行等計</t>
    <rPh sb="0" eb="2">
      <t>ギンコウ</t>
    </rPh>
    <rPh sb="2" eb="3">
      <t>トウ</t>
    </rPh>
    <rPh sb="3" eb="4">
      <t>ケイ</t>
    </rPh>
    <phoneticPr fontId="1"/>
  </si>
  <si>
    <t>総計</t>
    <rPh sb="0" eb="2">
      <t>ソウケイ</t>
    </rPh>
    <phoneticPr fontId="1"/>
  </si>
  <si>
    <t>-</t>
  </si>
  <si>
    <t>銀行等及び第一種金融商品取引業者の報告残高には、日本証券クリアリング機構から報告される取引は、含まれない。</t>
    <rPh sb="24" eb="26">
      <t>ニホン</t>
    </rPh>
    <rPh sb="26" eb="28">
      <t>ショウケン</t>
    </rPh>
    <rPh sb="34" eb="36">
      <t>キコウ</t>
    </rPh>
    <phoneticPr fontId="1"/>
  </si>
  <si>
    <t>銀行等及び第一種金融商品取引業者から報告される非清算店頭デリバティブ取引については、同一の取引であっても双方から報告されるものは、</t>
    <rPh sb="18" eb="20">
      <t>ホウコク</t>
    </rPh>
    <rPh sb="23" eb="24">
      <t>ヒ</t>
    </rPh>
    <rPh sb="24" eb="26">
      <t>セイサン</t>
    </rPh>
    <rPh sb="26" eb="28">
      <t>テントウ</t>
    </rPh>
    <rPh sb="34" eb="36">
      <t>トリヒキ</t>
    </rPh>
    <rPh sb="42" eb="44">
      <t>ドウイツ</t>
    </rPh>
    <rPh sb="45" eb="47">
      <t>トリヒキ</t>
    </rPh>
    <rPh sb="52" eb="54">
      <t>ソウホウ</t>
    </rPh>
    <rPh sb="56" eb="58">
      <t>ホウコク</t>
    </rPh>
    <phoneticPr fontId="1"/>
  </si>
  <si>
    <t>重複して計上している。</t>
    <rPh sb="0" eb="2">
      <t>ジュウフク</t>
    </rPh>
    <phoneticPr fontId="1"/>
  </si>
  <si>
    <t>日本証券クリアリング機構から報告される取引については、債務引受の相手方双方分が報告されているため、重複して計上している。</t>
    <rPh sb="14" eb="16">
      <t>ホウコク</t>
    </rPh>
    <rPh sb="19" eb="21">
      <t>トリヒキ</t>
    </rPh>
    <rPh sb="32" eb="34">
      <t>アイテ</t>
    </rPh>
    <rPh sb="34" eb="35">
      <t>ガタ</t>
    </rPh>
    <rPh sb="35" eb="37">
      <t>ソウホウ</t>
    </rPh>
    <rPh sb="39" eb="41">
      <t>ホウコク</t>
    </rPh>
    <rPh sb="49" eb="51">
      <t>ジュウフク</t>
    </rPh>
    <phoneticPr fontId="1"/>
  </si>
  <si>
    <t>今後集計方法の変更や報告情報の精査を行った場合には変動し得る。</t>
    <rPh sb="2" eb="4">
      <t>シュウケイ</t>
    </rPh>
    <rPh sb="4" eb="6">
      <t>ホウホウ</t>
    </rPh>
    <rPh sb="7" eb="9">
      <t>ヘンコウ</t>
    </rPh>
    <rPh sb="10" eb="12">
      <t>ホウコク</t>
    </rPh>
    <rPh sb="12" eb="14">
      <t>ジョウホウ</t>
    </rPh>
    <phoneticPr fontId="1"/>
  </si>
  <si>
    <t>（注６）</t>
    <rPh sb="1" eb="2">
      <t>チュウ</t>
    </rPh>
    <phoneticPr fontId="1"/>
  </si>
  <si>
    <t>クロスカレンシー金利スワップ取引の各残高については、基本的に一つの取引に二つの通貨が参照されているため、参照される通貨に応じて重複</t>
    <rPh sb="8" eb="10">
      <t>キンリ</t>
    </rPh>
    <rPh sb="14" eb="16">
      <t>トリヒキ</t>
    </rPh>
    <rPh sb="17" eb="18">
      <t>カク</t>
    </rPh>
    <rPh sb="18" eb="20">
      <t>ザンダカ</t>
    </rPh>
    <rPh sb="26" eb="29">
      <t>キホンテキ</t>
    </rPh>
    <rPh sb="30" eb="31">
      <t>１</t>
    </rPh>
    <rPh sb="33" eb="35">
      <t>トリヒキ</t>
    </rPh>
    <rPh sb="36" eb="37">
      <t>２</t>
    </rPh>
    <rPh sb="39" eb="41">
      <t>ツウカ</t>
    </rPh>
    <rPh sb="42" eb="44">
      <t>サンショウ</t>
    </rPh>
    <phoneticPr fontId="1"/>
  </si>
  <si>
    <t>して計上している。</t>
    <phoneticPr fontId="1"/>
  </si>
  <si>
    <t>「固定-変動」とは固定金利と変動金利を交換する金利スワップのことを指し、「変動-変動」とは変動金利同士を交換する金利スワップを指す。「OIS」</t>
    <rPh sb="1" eb="3">
      <t>コテイ</t>
    </rPh>
    <rPh sb="4" eb="6">
      <t>ヘンドウ</t>
    </rPh>
    <rPh sb="9" eb="11">
      <t>コテイ</t>
    </rPh>
    <rPh sb="11" eb="13">
      <t>キンリ</t>
    </rPh>
    <rPh sb="14" eb="16">
      <t>ヘンドウ</t>
    </rPh>
    <rPh sb="16" eb="18">
      <t>キンリ</t>
    </rPh>
    <rPh sb="19" eb="21">
      <t>コウカン</t>
    </rPh>
    <rPh sb="23" eb="25">
      <t>キンリ</t>
    </rPh>
    <rPh sb="33" eb="34">
      <t>サ</t>
    </rPh>
    <rPh sb="37" eb="39">
      <t>ヘンドウ</t>
    </rPh>
    <rPh sb="40" eb="42">
      <t>ヘンドウ</t>
    </rPh>
    <rPh sb="45" eb="47">
      <t>ヘンドウ</t>
    </rPh>
    <rPh sb="47" eb="49">
      <t>キンリ</t>
    </rPh>
    <rPh sb="49" eb="51">
      <t>ドウシ</t>
    </rPh>
    <rPh sb="52" eb="54">
      <t>コウカン</t>
    </rPh>
    <phoneticPr fontId="1"/>
  </si>
  <si>
    <t>を交換する金利スワップのことを指す。</t>
    <rPh sb="15" eb="16">
      <t>サ</t>
    </rPh>
    <phoneticPr fontId="1"/>
  </si>
  <si>
    <t>「固定-変動」とは固定金利と変動金利を交換する金利スワップのことを指し、「固定-固定」とは固定金利同士を、「変動-変動」とは変動金利同士</t>
    <rPh sb="1" eb="3">
      <t>コテイ</t>
    </rPh>
    <rPh sb="4" eb="6">
      <t>ヘンドウ</t>
    </rPh>
    <rPh sb="9" eb="11">
      <t>コテイ</t>
    </rPh>
    <rPh sb="11" eb="13">
      <t>キンリ</t>
    </rPh>
    <rPh sb="14" eb="16">
      <t>ヘンドウ</t>
    </rPh>
    <rPh sb="16" eb="18">
      <t>キンリ</t>
    </rPh>
    <rPh sb="19" eb="21">
      <t>コウカン</t>
    </rPh>
    <rPh sb="23" eb="25">
      <t>キンリ</t>
    </rPh>
    <rPh sb="33" eb="34">
      <t>サ</t>
    </rPh>
    <rPh sb="37" eb="39">
      <t>コテイ</t>
    </rPh>
    <rPh sb="40" eb="42">
      <t>コテイ</t>
    </rPh>
    <rPh sb="45" eb="47">
      <t>コテイ</t>
    </rPh>
    <rPh sb="47" eb="49">
      <t>キンリ</t>
    </rPh>
    <rPh sb="49" eb="51">
      <t>ドウシ</t>
    </rPh>
    <rPh sb="54" eb="56">
      <t>ヘンドウ</t>
    </rPh>
    <phoneticPr fontId="1"/>
  </si>
  <si>
    <t>については、基本的に一つの取引につき二つの変動金利を参照しているため、参照する金利に応じて重複して計上している。</t>
    <rPh sb="45" eb="47">
      <t>ジュウフク</t>
    </rPh>
    <phoneticPr fontId="1"/>
  </si>
  <si>
    <t>取引対象である金利の双方又は一方が変動金利を参照している取引を計上。変動金利同士を交換するスワップ取引（ベーシススワップ等）の各残高</t>
    <rPh sb="0" eb="2">
      <t>トリヒキ</t>
    </rPh>
    <rPh sb="2" eb="4">
      <t>タイショウ</t>
    </rPh>
    <rPh sb="7" eb="9">
      <t>キンリ</t>
    </rPh>
    <rPh sb="12" eb="13">
      <t>マタ</t>
    </rPh>
    <rPh sb="14" eb="16">
      <t>イッポウ</t>
    </rPh>
    <rPh sb="17" eb="19">
      <t>ヘンドウ</t>
    </rPh>
    <rPh sb="19" eb="21">
      <t>キンリ</t>
    </rPh>
    <rPh sb="22" eb="24">
      <t>サンショウ</t>
    </rPh>
    <rPh sb="28" eb="30">
      <t>トリヒキ</t>
    </rPh>
    <rPh sb="31" eb="33">
      <t>ケイジョウ</t>
    </rPh>
    <rPh sb="34" eb="36">
      <t>ヘンドウ</t>
    </rPh>
    <rPh sb="36" eb="38">
      <t>キンリ</t>
    </rPh>
    <rPh sb="38" eb="40">
      <t>ドウシ</t>
    </rPh>
    <rPh sb="41" eb="43">
      <t>コウカン</t>
    </rPh>
    <rPh sb="49" eb="51">
      <t>トリヒキ</t>
    </rPh>
    <phoneticPr fontId="1"/>
  </si>
  <si>
    <t>今後集計方法の変更や報告情報の精査を行った場合には変更し得る。</t>
    <rPh sb="2" eb="4">
      <t>シュウケイ</t>
    </rPh>
    <rPh sb="4" eb="6">
      <t>ホウホウ</t>
    </rPh>
    <rPh sb="7" eb="9">
      <t>ヘンコウ</t>
    </rPh>
    <rPh sb="10" eb="12">
      <t>ホウコク</t>
    </rPh>
    <rPh sb="12" eb="14">
      <t>ジョウホウ</t>
    </rPh>
    <rPh sb="25" eb="27">
      <t>ヘンコウ</t>
    </rPh>
    <phoneticPr fontId="1"/>
  </si>
  <si>
    <t>保険会社</t>
    <rPh sb="0" eb="2">
      <t>ホケン</t>
    </rPh>
    <rPh sb="2" eb="4">
      <t>ガイシャ</t>
    </rPh>
    <phoneticPr fontId="1"/>
  </si>
  <si>
    <t>-</t>
    <phoneticPr fontId="1"/>
  </si>
  <si>
    <t>-</t>
    <phoneticPr fontId="1"/>
  </si>
  <si>
    <t>-</t>
    <phoneticPr fontId="1"/>
  </si>
  <si>
    <t>-</t>
    <phoneticPr fontId="1"/>
  </si>
  <si>
    <t>原資産とするオプション取引のことを指す。</t>
    <rPh sb="0" eb="3">
      <t>ゲンシサン</t>
    </rPh>
    <phoneticPr fontId="1"/>
  </si>
  <si>
    <t>とは、Overnight Index Swapの略で、一般に翌日物金利を参照する金利スワップのことを指す。「スワップション」とは、一般にスワップ取引を行う権利を</t>
    <rPh sb="24" eb="25">
      <t>リャク</t>
    </rPh>
    <rPh sb="27" eb="29">
      <t>イッパン</t>
    </rPh>
    <rPh sb="30" eb="32">
      <t>ヨクジツ</t>
    </rPh>
    <rPh sb="32" eb="33">
      <t>モノ</t>
    </rPh>
    <rPh sb="33" eb="35">
      <t>キンリ</t>
    </rPh>
    <rPh sb="36" eb="38">
      <t>サンショウ</t>
    </rPh>
    <rPh sb="40" eb="42">
      <t>キンリ</t>
    </rPh>
    <rPh sb="50" eb="51">
      <t>サ</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</si>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</sst>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_);\(#,##0\)"/>
    <numFmt numFmtId="177" formatCode="#,##0.00_);[Red]\(#,##0.00\)"/>
    <numFmt numFmtId="178" formatCode="0.0_);[Red]\(0.0\)"/>
    <numFmt numFmtId="179" formatCode="#,##0.0_);[Red]\(#,##0.0\)"/>
    <numFmt numFmtId="180" formatCode="#,##0.0_ "/>
    <numFmt numFmtId="181" formatCode="0.0_ "/>
  </numFmts>
  <fonts count="8" x14ac:knownFonts="1">
    <font>
      <sz val="11"/>
      <color theme="1"/>
      <name val="ＭＳ Ｐゴシック"/>
      <family val="2"/>
      <scheme val="minor"/>
    </font>
    <font>
      <sz val="6"/>
      <name val="ＭＳ Ｐゴシック"/>
      <family val="3"/>
      <charset val="128"/>
      <scheme val="minor"/>
    </font>
    <font>
      <sz val="11"/>
      <color theme="1"/>
      <name val="ＭＳ Ｐゴシック"/>
      <family val="2"/>
      <scheme val="minor"/>
    </font>
    <font>
      <sz val="12"/>
      <color theme="1"/>
      <name val="ＭＳ Ｐゴシック"/>
      <family val="2"/>
      <scheme val="minor"/>
    </font>
    <font>
      <sz val="12"/>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1"/>
      <color theme="1"/>
      <name val="ＭＳ Ｐゴシック"/>
      <family val="2"/>
      <charset val="128"/>
      <scheme val="minor"/>
    </font>
  </fonts>
  <fills count="4">
    <fill>
      <patternFill patternType="none"/>
    </fill>
    <fill>
      <patternFill patternType="gray125"/>
    </fill>
    <fill>
      <patternFill patternType="solid">
        <fgColor theme="6" tint="0.79998168889431442"/>
        <bgColor indexed="64"/>
      </patternFill>
    </fill>
    <fill>
      <patternFill patternType="solid">
        <fgColor theme="4" tint="0.79998168889431442"/>
        <bgColor theme="4" tint="0.79998168889431442"/>
      </patternFill>
    </fill>
  </fills>
  <borders count="52">
    <border>
      <left/>
      <right/>
      <top/>
      <bottom/>
      <diagonal/>
    </border>
    <border>
      <left style="medium">
        <color indexed="64"/>
      </left>
      <right/>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diagonalDown="1">
      <left style="medium">
        <color indexed="64"/>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medium">
        <color indexed="64"/>
      </top>
      <bottom/>
      <diagonal/>
    </border>
    <border>
      <left style="thin">
        <color indexed="64"/>
      </left>
      <right style="thin">
        <color indexed="64"/>
      </right>
      <top/>
      <bottom style="hair">
        <color indexed="64"/>
      </bottom>
      <diagonal/>
    </border>
    <border>
      <left/>
      <right style="medium">
        <color indexed="64"/>
      </right>
      <top style="thin">
        <color indexed="64"/>
      </top>
      <bottom style="hair">
        <color indexed="64"/>
      </bottom>
      <diagonal/>
    </border>
    <border>
      <left/>
      <right/>
      <top style="medium">
        <color indexed="64"/>
      </top>
      <bottom/>
      <diagonal/>
    </border>
    <border>
      <left style="thin">
        <color indexed="64"/>
      </left>
      <right style="medium">
        <color indexed="64"/>
      </right>
      <top/>
      <bottom style="hair">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thin">
        <color indexed="64"/>
      </left>
      <right/>
      <top style="hair">
        <color indexed="64"/>
      </top>
      <bottom style="double">
        <color indexed="64"/>
      </bottom>
      <diagonal/>
    </border>
    <border>
      <left/>
      <right style="medium">
        <color indexed="64"/>
      </right>
      <top style="hair">
        <color indexed="64"/>
      </top>
      <bottom style="double">
        <color indexed="64"/>
      </bottom>
      <diagonal/>
    </border>
    <border>
      <left style="double">
        <color indexed="64"/>
      </left>
      <right style="medium">
        <color indexed="64"/>
      </right>
      <top style="medium">
        <color indexed="64"/>
      </top>
      <bottom/>
      <diagonal/>
    </border>
    <border>
      <left style="double">
        <color indexed="64"/>
      </left>
      <right style="medium">
        <color indexed="64"/>
      </right>
      <top style="thin">
        <color indexed="64"/>
      </top>
      <bottom style="hair">
        <color indexed="64"/>
      </bottom>
      <diagonal/>
    </border>
    <border>
      <left style="double">
        <color indexed="64"/>
      </left>
      <right style="medium">
        <color indexed="64"/>
      </right>
      <top style="hair">
        <color indexed="64"/>
      </top>
      <bottom style="thin">
        <color indexed="64"/>
      </bottom>
      <diagonal/>
    </border>
    <border>
      <left style="double">
        <color indexed="64"/>
      </left>
      <right style="medium">
        <color indexed="64"/>
      </right>
      <top style="hair">
        <color indexed="64"/>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medium">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hair">
        <color indexed="64"/>
      </top>
      <bottom style="thin">
        <color indexed="64"/>
      </bottom>
      <diagonal/>
    </border>
    <border>
      <left style="double">
        <color indexed="64"/>
      </left>
      <right style="medium">
        <color indexed="64"/>
      </right>
      <top style="double">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medium">
        <color indexed="64"/>
      </bottom>
      <diagonal/>
    </border>
    <border>
      <left style="thin">
        <color indexed="64"/>
      </left>
      <right style="double">
        <color indexed="64"/>
      </right>
      <top style="hair">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double">
        <color indexed="64"/>
      </left>
      <right style="medium">
        <color indexed="64"/>
      </right>
      <top/>
      <bottom/>
      <diagonal/>
    </border>
    <border>
      <left/>
      <right/>
      <top/>
      <bottom style="medium">
        <color indexed="64"/>
      </bottom>
      <diagonal/>
    </border>
  </borders>
  <cellStyleXfs count="2">
    <xf numFmtId="0" fontId="0" fillId="0" borderId="0"/>
    <xf numFmtId="38" fontId="2" fillId="0" borderId="0" applyFont="0" applyFill="0" applyBorder="0" applyAlignment="0" applyProtection="0">
      <alignment vertical="center"/>
    </xf>
  </cellStyleXfs>
  <cellXfs count="162">
    <xf numFmtId="0" fontId="0" fillId="0" borderId="0" xfId="0"/>
    <xf numFmtId="0" fontId="3" fillId="0" borderId="0" xfId="0" applyFont="1"/>
    <xf numFmtId="0" fontId="4" fillId="0" borderId="0" xfId="0" applyFont="1" applyAlignment="1">
      <alignment horizontal="right" vertical="center"/>
    </xf>
    <xf numFmtId="0" fontId="4" fillId="0" borderId="0" xfId="0" applyFont="1" applyAlignment="1">
      <alignment vertical="center"/>
    </xf>
    <xf numFmtId="0" fontId="3" fillId="0" borderId="0" xfId="0" applyFont="1" applyAlignment="1">
      <alignment horizontal="center"/>
    </xf>
    <xf numFmtId="0" fontId="4" fillId="2" borderId="1" xfId="0" applyFont="1" applyFill="1" applyBorder="1" applyAlignment="1">
      <alignment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5" xfId="0" applyFont="1" applyFill="1" applyBorder="1" applyAlignment="1">
      <alignment horizontal="center" vertical="center" wrapText="1"/>
    </xf>
    <xf numFmtId="0" fontId="4" fillId="2" borderId="24" xfId="0" applyFont="1" applyFill="1" applyBorder="1" applyAlignment="1">
      <alignment horizontal="center" vertical="center"/>
    </xf>
    <xf numFmtId="38" fontId="3" fillId="0" borderId="0" xfId="1" applyFont="1" applyAlignment="1"/>
    <xf numFmtId="38" fontId="4" fillId="0" borderId="0" xfId="1" applyFont="1" applyAlignment="1">
      <alignment horizontal="right" vertical="center"/>
    </xf>
    <xf numFmtId="38" fontId="4" fillId="2" borderId="4" xfId="1" applyFont="1" applyFill="1" applyBorder="1" applyAlignment="1">
      <alignment horizontal="center" vertical="center"/>
    </xf>
    <xf numFmtId="38" fontId="4" fillId="0" borderId="0" xfId="1" applyFont="1" applyAlignment="1">
      <alignment vertical="center"/>
    </xf>
    <xf numFmtId="38" fontId="4" fillId="2" borderId="1" xfId="1" applyFont="1" applyFill="1" applyBorder="1" applyAlignment="1">
      <alignment vertical="center"/>
    </xf>
    <xf numFmtId="38" fontId="3" fillId="0" borderId="0" xfId="1" applyFont="1" applyAlignment="1">
      <alignment horizontal="center"/>
    </xf>
    <xf numFmtId="176" fontId="4" fillId="0" borderId="0" xfId="1" applyNumberFormat="1" applyFont="1" applyBorder="1" applyAlignment="1">
      <alignment horizontal="right" vertical="center"/>
    </xf>
    <xf numFmtId="0" fontId="3" fillId="0" borderId="0" xfId="0" applyFont="1" applyBorder="1"/>
    <xf numFmtId="0" fontId="3" fillId="0" borderId="27" xfId="0" applyFont="1" applyBorder="1"/>
    <xf numFmtId="0" fontId="4" fillId="2" borderId="35" xfId="0" applyFont="1" applyFill="1" applyBorder="1" applyAlignment="1">
      <alignment horizontal="center" vertical="center"/>
    </xf>
    <xf numFmtId="178" fontId="4" fillId="0" borderId="0" xfId="0" applyNumberFormat="1" applyFont="1" applyAlignment="1">
      <alignment vertical="center"/>
    </xf>
    <xf numFmtId="179" fontId="4" fillId="0" borderId="0" xfId="0" applyNumberFormat="1" applyFont="1" applyAlignment="1">
      <alignment vertical="center"/>
    </xf>
    <xf numFmtId="179" fontId="4" fillId="0" borderId="0" xfId="1" applyNumberFormat="1" applyFont="1" applyBorder="1" applyAlignment="1">
      <alignment horizontal="right" vertical="center"/>
    </xf>
    <xf numFmtId="179" fontId="3" fillId="0" borderId="0" xfId="0" applyNumberFormat="1" applyFont="1"/>
    <xf numFmtId="179" fontId="4" fillId="0" borderId="0" xfId="1" applyNumberFormat="1" applyFont="1" applyAlignment="1">
      <alignment vertical="center"/>
    </xf>
    <xf numFmtId="179" fontId="4" fillId="2" borderId="1" xfId="0" applyNumberFormat="1" applyFont="1" applyFill="1" applyBorder="1" applyAlignment="1">
      <alignment vertical="center"/>
    </xf>
    <xf numFmtId="179" fontId="4" fillId="2" borderId="1" xfId="1" applyNumberFormat="1" applyFont="1" applyFill="1" applyBorder="1" applyAlignment="1">
      <alignment vertical="center"/>
    </xf>
    <xf numFmtId="178" fontId="4" fillId="2" borderId="1" xfId="0" applyNumberFormat="1" applyFont="1" applyFill="1" applyBorder="1" applyAlignment="1">
      <alignment vertical="center"/>
    </xf>
    <xf numFmtId="178" fontId="3" fillId="0" borderId="0" xfId="0" applyNumberFormat="1" applyFont="1"/>
    <xf numFmtId="178" fontId="4" fillId="2" borderId="1" xfId="1" applyNumberFormat="1" applyFont="1" applyFill="1" applyBorder="1" applyAlignment="1">
      <alignment vertical="center"/>
    </xf>
    <xf numFmtId="178" fontId="4" fillId="0" borderId="0" xfId="1" applyNumberFormat="1" applyFont="1" applyAlignment="1">
      <alignment vertical="center"/>
    </xf>
    <xf numFmtId="0" fontId="3" fillId="0" borderId="0" xfId="0" applyFont="1" applyAlignment="1">
      <alignment horizontal="center" vertical="center"/>
    </xf>
    <xf numFmtId="177" fontId="4" fillId="2" borderId="47" xfId="1" applyNumberFormat="1" applyFont="1" applyFill="1" applyBorder="1" applyAlignment="1">
      <alignment horizontal="center" vertical="center"/>
    </xf>
    <xf numFmtId="177" fontId="4" fillId="2" borderId="47" xfId="0" applyNumberFormat="1" applyFont="1" applyFill="1" applyBorder="1" applyAlignment="1">
      <alignment horizontal="center" vertical="center"/>
    </xf>
    <xf numFmtId="38" fontId="5" fillId="2" borderId="13" xfId="1" applyFont="1" applyFill="1" applyBorder="1" applyAlignment="1">
      <alignment horizontal="center" vertical="center"/>
    </xf>
    <xf numFmtId="0" fontId="5" fillId="2" borderId="13" xfId="0" applyFont="1" applyFill="1" applyBorder="1" applyAlignment="1">
      <alignment horizontal="center" vertical="center"/>
    </xf>
    <xf numFmtId="0" fontId="0" fillId="0" borderId="0" xfId="0" applyFont="1" applyAlignment="1">
      <alignment horizontal="center"/>
    </xf>
    <xf numFmtId="0" fontId="6" fillId="0" borderId="0" xfId="0" applyFont="1"/>
    <xf numFmtId="0" fontId="6" fillId="0" borderId="0" xfId="0" applyFont="1" applyAlignment="1">
      <alignment horizontal="center"/>
    </xf>
    <xf numFmtId="38" fontId="2" fillId="0" borderId="0" xfId="1" applyFont="1" applyAlignment="1">
      <alignment horizontal="center"/>
    </xf>
    <xf numFmtId="38" fontId="6" fillId="0" borderId="0" xfId="1" applyFont="1" applyAlignment="1"/>
    <xf numFmtId="38" fontId="6" fillId="0" borderId="0" xfId="1" applyFont="1" applyAlignment="1">
      <alignment horizontal="center"/>
    </xf>
    <xf numFmtId="49" fontId="6" fillId="0" borderId="0" xfId="0" applyNumberFormat="1" applyFont="1"/>
    <xf numFmtId="0" fontId="5" fillId="0" borderId="0" xfId="0" applyFont="1" applyAlignment="1">
      <alignment horizontal="distributed" vertical="center" wrapText="1"/>
    </xf>
    <xf numFmtId="0" fontId="5" fillId="0" borderId="0" xfId="0" applyFont="1" applyAlignment="1">
      <alignment horizontal="distributed" vertical="center"/>
    </xf>
    <xf numFmtId="0" fontId="5" fillId="0" borderId="51" xfId="0" applyFont="1" applyBorder="1" applyAlignment="1">
      <alignment horizontal="distributed" vertical="center"/>
    </xf>
    <xf numFmtId="0" fontId="5" fillId="0" borderId="0" xfId="0" applyFont="1" applyAlignment="1">
      <alignment vertical="center"/>
    </xf>
    <xf numFmtId="0" fontId="5" fillId="0" borderId="51" xfId="0" applyFont="1" applyBorder="1" applyAlignment="1">
      <alignment vertical="center"/>
    </xf>
    <xf numFmtId="0" fontId="5" fillId="0" borderId="0" xfId="0" applyFont="1" applyAlignment="1">
      <alignment vertical="center" wrapText="1"/>
    </xf>
    <xf numFmtId="179" fontId="4" fillId="0" borderId="10" xfId="1" applyNumberFormat="1" applyFont="1" applyFill="1" applyBorder="1" applyAlignment="1">
      <alignment vertical="center"/>
    </xf>
    <xf numFmtId="179" fontId="4" fillId="0" borderId="10" xfId="1" applyNumberFormat="1" applyFont="1" applyFill="1" applyBorder="1" applyAlignment="1">
      <alignment horizontal="center" vertical="center"/>
    </xf>
    <xf numFmtId="179" fontId="4" fillId="0" borderId="36" xfId="1" applyNumberFormat="1" applyFont="1" applyFill="1" applyBorder="1" applyAlignment="1">
      <alignment vertical="center"/>
    </xf>
    <xf numFmtId="176" fontId="4" fillId="0" borderId="37" xfId="1" applyNumberFormat="1" applyFont="1" applyFill="1" applyBorder="1" applyAlignment="1">
      <alignment vertical="center"/>
    </xf>
    <xf numFmtId="179" fontId="4" fillId="0" borderId="36" xfId="1" applyNumberFormat="1" applyFont="1" applyFill="1" applyBorder="1" applyAlignment="1">
      <alignment horizontal="center" vertical="center"/>
    </xf>
    <xf numFmtId="176" fontId="4" fillId="0" borderId="38" xfId="1" applyNumberFormat="1" applyFont="1" applyFill="1" applyBorder="1" applyAlignment="1">
      <alignment horizontal="center" vertical="center"/>
    </xf>
    <xf numFmtId="0" fontId="7" fillId="3" borderId="0" xfId="0" applyNumberFormat="1" applyFont="1" applyFill="1" applyBorder="1" applyAlignment="1">
      <alignment vertical="center"/>
    </xf>
    <xf numFmtId="179" fontId="4" fillId="0" borderId="11" xfId="1" applyNumberFormat="1" applyFont="1" applyFill="1" applyBorder="1" applyAlignment="1">
      <alignment vertical="center"/>
    </xf>
    <xf numFmtId="179" fontId="4" fillId="0" borderId="12" xfId="1" applyNumberFormat="1" applyFont="1" applyFill="1" applyBorder="1" applyAlignment="1">
      <alignment vertical="center"/>
    </xf>
    <xf numFmtId="179" fontId="4" fillId="0" borderId="11" xfId="1" applyNumberFormat="1" applyFont="1" applyFill="1" applyBorder="1" applyAlignment="1">
      <alignment horizontal="center" vertical="center"/>
    </xf>
    <xf numFmtId="179" fontId="4" fillId="0" borderId="12" xfId="1" applyNumberFormat="1" applyFont="1" applyFill="1" applyBorder="1" applyAlignment="1">
      <alignment horizontal="center" vertical="center"/>
    </xf>
    <xf numFmtId="179" fontId="4" fillId="0" borderId="10" xfId="1" applyNumberFormat="1" applyFont="1" applyFill="1" applyBorder="1" applyAlignment="1">
      <alignment horizontal="right" vertical="center"/>
    </xf>
    <xf numFmtId="179" fontId="4" fillId="0" borderId="36" xfId="1" applyNumberFormat="1" applyFont="1" applyFill="1" applyBorder="1" applyAlignment="1">
      <alignment horizontal="right" vertical="center"/>
    </xf>
    <xf numFmtId="176" fontId="4" fillId="0" borderId="37" xfId="1" applyNumberFormat="1" applyFont="1" applyFill="1" applyBorder="1" applyAlignment="1">
      <alignment horizontal="right" vertical="center"/>
    </xf>
    <xf numFmtId="176" fontId="4" fillId="0" borderId="14" xfId="1" applyNumberFormat="1" applyFont="1" applyFill="1" applyBorder="1" applyAlignment="1">
      <alignment vertical="center"/>
    </xf>
    <xf numFmtId="178" fontId="4" fillId="0" borderId="10" xfId="1" applyNumberFormat="1" applyFont="1" applyFill="1" applyBorder="1" applyAlignment="1">
      <alignment vertical="center"/>
    </xf>
    <xf numFmtId="179" fontId="4" fillId="0" borderId="25" xfId="1" applyNumberFormat="1" applyFont="1" applyFill="1" applyBorder="1" applyAlignment="1">
      <alignment horizontal="right" vertical="center"/>
    </xf>
    <xf numFmtId="176" fontId="4" fillId="0" borderId="22" xfId="1" applyNumberFormat="1" applyFont="1" applyFill="1" applyBorder="1" applyAlignment="1">
      <alignment horizontal="right" vertical="center"/>
    </xf>
    <xf numFmtId="176" fontId="4" fillId="0" borderId="15" xfId="1" applyNumberFormat="1" applyFont="1" applyFill="1" applyBorder="1" applyAlignment="1">
      <alignment vertical="center"/>
    </xf>
    <xf numFmtId="178" fontId="4" fillId="0" borderId="11" xfId="1" applyNumberFormat="1" applyFont="1" applyFill="1" applyBorder="1" applyAlignment="1">
      <alignment vertical="center"/>
    </xf>
    <xf numFmtId="176" fontId="4" fillId="0" borderId="16" xfId="1" applyNumberFormat="1" applyFont="1" applyFill="1" applyBorder="1" applyAlignment="1">
      <alignment vertical="center"/>
    </xf>
    <xf numFmtId="178" fontId="4" fillId="0" borderId="12" xfId="1" applyNumberFormat="1" applyFont="1" applyFill="1" applyBorder="1" applyAlignment="1">
      <alignment vertical="center"/>
    </xf>
    <xf numFmtId="176" fontId="4" fillId="0" borderId="50" xfId="1" applyNumberFormat="1" applyFont="1" applyFill="1" applyBorder="1" applyAlignment="1">
      <alignment vertical="center"/>
    </xf>
    <xf numFmtId="179" fontId="4" fillId="0" borderId="44" xfId="1" applyNumberFormat="1" applyFont="1" applyFill="1" applyBorder="1" applyAlignment="1">
      <alignment horizontal="right" vertical="center"/>
    </xf>
    <xf numFmtId="176" fontId="4" fillId="0" borderId="45" xfId="1" applyNumberFormat="1" applyFont="1" applyFill="1" applyBorder="1" applyAlignment="1">
      <alignment horizontal="right" vertical="center"/>
    </xf>
    <xf numFmtId="179" fontId="4" fillId="0" borderId="43" xfId="1" applyNumberFormat="1" applyFont="1" applyFill="1" applyBorder="1" applyAlignment="1">
      <alignment horizontal="right" vertical="center"/>
    </xf>
    <xf numFmtId="176" fontId="4" fillId="0" borderId="40" xfId="1" applyNumberFormat="1" applyFont="1" applyFill="1" applyBorder="1" applyAlignment="1">
      <alignment horizontal="right" vertical="center"/>
    </xf>
    <xf numFmtId="179" fontId="4" fillId="0" borderId="28" xfId="1" applyNumberFormat="1" applyFont="1" applyFill="1" applyBorder="1" applyAlignment="1">
      <alignment vertical="center"/>
    </xf>
    <xf numFmtId="176" fontId="4" fillId="0" borderId="42" xfId="1" applyNumberFormat="1" applyFont="1" applyFill="1" applyBorder="1" applyAlignment="1">
      <alignment horizontal="center" vertical="center"/>
    </xf>
    <xf numFmtId="179" fontId="4" fillId="0" borderId="41" xfId="1" applyNumberFormat="1" applyFont="1" applyFill="1" applyBorder="1" applyAlignment="1">
      <alignment vertical="center"/>
    </xf>
    <xf numFmtId="176" fontId="4" fillId="0" borderId="42" xfId="1" applyNumberFormat="1" applyFont="1" applyFill="1" applyBorder="1" applyAlignment="1">
      <alignment vertical="center"/>
    </xf>
    <xf numFmtId="179" fontId="4" fillId="0" borderId="11" xfId="1" applyNumberFormat="1" applyFont="1" applyFill="1" applyBorder="1" applyAlignment="1">
      <alignment horizontal="right" vertical="center"/>
    </xf>
    <xf numFmtId="176" fontId="4" fillId="0" borderId="14" xfId="1" applyNumberFormat="1" applyFont="1" applyFill="1" applyBorder="1" applyAlignment="1">
      <alignment horizontal="right" vertical="center"/>
    </xf>
    <xf numFmtId="176" fontId="4" fillId="0" borderId="14" xfId="1" applyNumberFormat="1" applyFont="1" applyFill="1" applyBorder="1" applyAlignment="1">
      <alignment horizontal="center" vertical="center"/>
    </xf>
    <xf numFmtId="176" fontId="4" fillId="0" borderId="15" xfId="1" applyNumberFormat="1" applyFont="1" applyFill="1" applyBorder="1" applyAlignment="1">
      <alignment horizontal="right" vertical="center"/>
    </xf>
    <xf numFmtId="179" fontId="4" fillId="0" borderId="12" xfId="1" applyNumberFormat="1" applyFont="1" applyFill="1" applyBorder="1" applyAlignment="1">
      <alignment horizontal="right" vertical="center"/>
    </xf>
    <xf numFmtId="176" fontId="4" fillId="0" borderId="16" xfId="1" applyNumberFormat="1" applyFont="1" applyFill="1" applyBorder="1" applyAlignment="1">
      <alignment horizontal="right" vertical="center"/>
    </xf>
    <xf numFmtId="178" fontId="4" fillId="0" borderId="10" xfId="1" applyNumberFormat="1" applyFont="1" applyFill="1" applyBorder="1" applyAlignment="1">
      <alignment horizontal="right" vertical="center"/>
    </xf>
    <xf numFmtId="178" fontId="4" fillId="0" borderId="11" xfId="1" applyNumberFormat="1" applyFont="1" applyFill="1" applyBorder="1" applyAlignment="1">
      <alignment horizontal="right" vertical="center"/>
    </xf>
    <xf numFmtId="178" fontId="4" fillId="0" borderId="12" xfId="1" applyNumberFormat="1" applyFont="1" applyFill="1" applyBorder="1" applyAlignment="1">
      <alignment horizontal="right" vertical="center"/>
    </xf>
    <xf numFmtId="179" fontId="4" fillId="0" borderId="28" xfId="1" applyNumberFormat="1" applyFont="1" applyFill="1" applyBorder="1" applyAlignment="1">
      <alignment horizontal="right" vertical="center"/>
    </xf>
    <xf numFmtId="176" fontId="4" fillId="0" borderId="23" xfId="1" applyNumberFormat="1" applyFont="1" applyFill="1" applyBorder="1" applyAlignment="1">
      <alignment horizontal="right" vertical="center"/>
    </xf>
    <xf numFmtId="179" fontId="4" fillId="0" borderId="39" xfId="1" applyNumberFormat="1" applyFont="1" applyFill="1" applyBorder="1" applyAlignment="1">
      <alignment horizontal="right" vertical="center"/>
    </xf>
    <xf numFmtId="176" fontId="4" fillId="0" borderId="15" xfId="1" applyNumberFormat="1" applyFont="1" applyFill="1" applyBorder="1" applyAlignment="1">
      <alignment horizontal="center" vertical="center"/>
    </xf>
    <xf numFmtId="176" fontId="4" fillId="0" borderId="31" xfId="1" applyNumberFormat="1" applyFont="1" applyFill="1" applyBorder="1" applyAlignment="1">
      <alignment vertical="center"/>
    </xf>
    <xf numFmtId="176" fontId="4" fillId="0" borderId="33" xfId="1" applyNumberFormat="1" applyFont="1" applyFill="1" applyBorder="1" applyAlignment="1">
      <alignment vertical="center"/>
    </xf>
    <xf numFmtId="176" fontId="4" fillId="0" borderId="32" xfId="1" applyNumberFormat="1" applyFont="1" applyFill="1" applyBorder="1" applyAlignment="1">
      <alignment vertical="center"/>
    </xf>
    <xf numFmtId="176" fontId="4" fillId="0" borderId="31" xfId="1" applyNumberFormat="1" applyFont="1" applyFill="1" applyBorder="1" applyAlignment="1">
      <alignment horizontal="right" vertical="center"/>
    </xf>
    <xf numFmtId="176" fontId="4" fillId="0" borderId="46" xfId="1" applyNumberFormat="1" applyFont="1" applyFill="1" applyBorder="1" applyAlignment="1">
      <alignment vertical="center"/>
    </xf>
    <xf numFmtId="176" fontId="4" fillId="0" borderId="47" xfId="1" applyNumberFormat="1" applyFont="1" applyFill="1" applyBorder="1" applyAlignment="1">
      <alignment vertical="center"/>
    </xf>
    <xf numFmtId="176" fontId="4" fillId="0" borderId="49" xfId="1" applyNumberFormat="1" applyFont="1" applyFill="1" applyBorder="1" applyAlignment="1">
      <alignment vertical="center"/>
    </xf>
    <xf numFmtId="176" fontId="4" fillId="0" borderId="48" xfId="1" applyNumberFormat="1" applyFont="1" applyFill="1" applyBorder="1" applyAlignment="1">
      <alignment vertical="center"/>
    </xf>
    <xf numFmtId="176" fontId="4" fillId="0" borderId="31" xfId="1" applyNumberFormat="1" applyFont="1" applyFill="1" applyBorder="1" applyAlignment="1">
      <alignment horizontal="center" vertical="center"/>
    </xf>
    <xf numFmtId="179" fontId="4" fillId="0" borderId="26" xfId="1" applyNumberFormat="1" applyFont="1" applyFill="1" applyBorder="1" applyAlignment="1">
      <alignment horizontal="center" vertical="center"/>
    </xf>
    <xf numFmtId="176" fontId="4" fillId="0" borderId="34" xfId="1" applyNumberFormat="1" applyFont="1" applyFill="1" applyBorder="1" applyAlignment="1">
      <alignment horizontal="center" vertical="center"/>
    </xf>
    <xf numFmtId="176" fontId="4" fillId="0" borderId="48" xfId="1" applyNumberFormat="1" applyFont="1" applyFill="1" applyBorder="1" applyAlignment="1">
      <alignment horizontal="center" vertical="center"/>
    </xf>
    <xf numFmtId="176" fontId="4" fillId="0" borderId="33" xfId="1" applyNumberFormat="1" applyFont="1" applyFill="1" applyBorder="1" applyAlignment="1">
      <alignment horizontal="center" vertical="center"/>
    </xf>
    <xf numFmtId="176" fontId="4" fillId="0" borderId="32" xfId="1" applyNumberFormat="1" applyFont="1" applyFill="1" applyBorder="1" applyAlignment="1">
      <alignment horizontal="center" vertical="center"/>
    </xf>
    <xf numFmtId="178" fontId="4" fillId="0" borderId="10" xfId="1" applyNumberFormat="1" applyFont="1" applyFill="1" applyBorder="1" applyAlignment="1">
      <alignment horizontal="center" vertical="center"/>
    </xf>
    <xf numFmtId="0" fontId="7" fillId="3" borderId="0" xfId="0" applyFont="1" applyFill="1" applyBorder="1" applyAlignment="1">
      <alignment vertical="center"/>
    </xf>
    <xf numFmtId="181" fontId="7" fillId="3" borderId="0" xfId="0" applyNumberFormat="1" applyFont="1" applyFill="1" applyBorder="1" applyAlignment="1">
      <alignment vertical="center"/>
    </xf>
    <xf numFmtId="179" fontId="4" fillId="0" borderId="0" xfId="0" applyNumberFormat="1" applyFont="1" applyBorder="1" applyAlignment="1">
      <alignment vertical="center"/>
    </xf>
    <xf numFmtId="0" fontId="4" fillId="0" borderId="0" xfId="0" applyFont="1" applyBorder="1" applyAlignment="1">
      <alignment vertical="center"/>
    </xf>
    <xf numFmtId="178" fontId="4" fillId="0" borderId="0" xfId="0" applyNumberFormat="1" applyFont="1" applyBorder="1" applyAlignment="1">
      <alignment vertical="center"/>
    </xf>
    <xf numFmtId="0" fontId="5" fillId="0" borderId="0" xfId="0" applyFont="1" applyBorder="1" applyAlignment="1">
      <alignment vertical="center"/>
    </xf>
    <xf numFmtId="0" fontId="5" fillId="0" borderId="0" xfId="0" applyFont="1" applyAlignment="1">
      <alignment horizontal="distributed" vertical="center" wrapText="1"/>
    </xf>
    <xf numFmtId="0" fontId="5" fillId="0" borderId="51" xfId="0" applyFont="1" applyBorder="1" applyAlignment="1">
      <alignment horizontal="distributed" vertical="center"/>
    </xf>
    <xf numFmtId="0" fontId="4" fillId="2" borderId="1"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21" xfId="0" applyFont="1" applyFill="1" applyBorder="1" applyAlignment="1">
      <alignment horizontal="center" vertical="center"/>
    </xf>
    <xf numFmtId="38" fontId="4" fillId="2" borderId="2" xfId="1" applyFont="1" applyFill="1" applyBorder="1" applyAlignment="1">
      <alignment horizontal="center" vertical="center"/>
    </xf>
    <xf numFmtId="38" fontId="4" fillId="2" borderId="9" xfId="1" applyFont="1" applyFill="1" applyBorder="1" applyAlignment="1">
      <alignment horizontal="center" vertical="center"/>
    </xf>
    <xf numFmtId="38" fontId="4" fillId="2" borderId="18" xfId="1" applyFont="1" applyFill="1" applyBorder="1" applyAlignment="1">
      <alignment horizontal="center" vertical="center"/>
    </xf>
    <xf numFmtId="38" fontId="4" fillId="2" borderId="19" xfId="1" applyFont="1" applyFill="1" applyBorder="1" applyAlignment="1">
      <alignment horizontal="center" vertical="center"/>
    </xf>
    <xf numFmtId="179" fontId="4" fillId="2" borderId="2" xfId="1" applyNumberFormat="1" applyFont="1" applyFill="1" applyBorder="1" applyAlignment="1">
      <alignment horizontal="center" vertical="center"/>
    </xf>
    <xf numFmtId="179" fontId="4" fillId="2" borderId="9" xfId="1" applyNumberFormat="1" applyFont="1" applyFill="1" applyBorder="1" applyAlignment="1">
      <alignment horizontal="center" vertical="center"/>
    </xf>
    <xf numFmtId="179" fontId="4" fillId="2" borderId="29" xfId="1" applyNumberFormat="1" applyFont="1" applyFill="1" applyBorder="1" applyAlignment="1">
      <alignment horizontal="center" vertical="center"/>
    </xf>
    <xf numFmtId="179" fontId="4" fillId="2" borderId="30" xfId="1" applyNumberFormat="1" applyFont="1" applyFill="1" applyBorder="1" applyAlignment="1">
      <alignment horizontal="center" vertical="center"/>
    </xf>
    <xf numFmtId="38" fontId="4" fillId="2" borderId="7" xfId="1" applyFont="1" applyFill="1" applyBorder="1" applyAlignment="1">
      <alignment horizontal="center" vertical="center"/>
    </xf>
    <xf numFmtId="38" fontId="4" fillId="2" borderId="8" xfId="1" applyFont="1" applyFill="1" applyBorder="1" applyAlignment="1">
      <alignment horizontal="center" vertical="center"/>
    </xf>
    <xf numFmtId="38" fontId="4" fillId="2" borderId="2" xfId="1" applyFont="1" applyFill="1" applyBorder="1" applyAlignment="1">
      <alignment horizontal="left" vertical="center"/>
    </xf>
    <xf numFmtId="38" fontId="4" fillId="2" borderId="9" xfId="1" applyFont="1" applyFill="1" applyBorder="1" applyAlignment="1">
      <alignment horizontal="left" vertical="center"/>
    </xf>
    <xf numFmtId="38" fontId="4" fillId="2" borderId="1" xfId="1" applyFont="1" applyFill="1" applyBorder="1" applyAlignment="1">
      <alignment horizontal="left" vertical="center"/>
    </xf>
    <xf numFmtId="38" fontId="4" fillId="2" borderId="13" xfId="1" applyFont="1" applyFill="1" applyBorder="1" applyAlignment="1">
      <alignment horizontal="left" vertical="center"/>
    </xf>
    <xf numFmtId="177" fontId="4" fillId="2" borderId="3" xfId="1" applyNumberFormat="1" applyFont="1" applyFill="1" applyBorder="1" applyAlignment="1">
      <alignment horizontal="center" vertical="center"/>
    </xf>
    <xf numFmtId="177" fontId="4" fillId="2" borderId="17" xfId="1" applyNumberFormat="1" applyFont="1" applyFill="1" applyBorder="1" applyAlignment="1">
      <alignment horizontal="center" vertical="center"/>
    </xf>
    <xf numFmtId="38" fontId="5" fillId="2" borderId="3" xfId="1" applyFont="1" applyFill="1" applyBorder="1" applyAlignment="1">
      <alignment horizontal="center" vertical="center"/>
    </xf>
    <xf numFmtId="38" fontId="5" fillId="2" borderId="17" xfId="1" applyFont="1" applyFill="1" applyBorder="1" applyAlignment="1">
      <alignment horizontal="center" vertical="center"/>
    </xf>
    <xf numFmtId="0" fontId="5" fillId="0" borderId="0" xfId="0" applyFont="1" applyAlignment="1">
      <alignment horizontal="distributed" vertical="center"/>
    </xf>
    <xf numFmtId="0" fontId="4" fillId="2" borderId="2"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179" fontId="4" fillId="2" borderId="2" xfId="0" applyNumberFormat="1" applyFont="1" applyFill="1" applyBorder="1" applyAlignment="1">
      <alignment horizontal="center" vertical="center"/>
    </xf>
    <xf numFmtId="179" fontId="4" fillId="2" borderId="9" xfId="0" applyNumberFormat="1" applyFont="1" applyFill="1" applyBorder="1" applyAlignment="1">
      <alignment horizontal="center" vertical="center"/>
    </xf>
    <xf numFmtId="179" fontId="4" fillId="2" borderId="29" xfId="0" applyNumberFormat="1" applyFont="1" applyFill="1" applyBorder="1" applyAlignment="1">
      <alignment horizontal="center" vertical="center"/>
    </xf>
    <xf numFmtId="179" fontId="4" fillId="2" borderId="30" xfId="0" applyNumberFormat="1"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2" xfId="0" applyFont="1" applyFill="1" applyBorder="1" applyAlignment="1">
      <alignment horizontal="left" vertical="center"/>
    </xf>
    <xf numFmtId="0" fontId="4" fillId="2" borderId="9" xfId="0" applyFont="1" applyFill="1" applyBorder="1" applyAlignment="1">
      <alignment horizontal="left" vertical="center"/>
    </xf>
    <xf numFmtId="0" fontId="4" fillId="2" borderId="1" xfId="0" applyFont="1" applyFill="1" applyBorder="1" applyAlignment="1">
      <alignment horizontal="left" vertical="center"/>
    </xf>
    <xf numFmtId="0" fontId="4" fillId="2" borderId="13" xfId="0" applyFont="1" applyFill="1" applyBorder="1" applyAlignment="1">
      <alignment horizontal="left" vertical="center"/>
    </xf>
    <xf numFmtId="177" fontId="4" fillId="2" borderId="3" xfId="0" applyNumberFormat="1" applyFont="1" applyFill="1" applyBorder="1" applyAlignment="1">
      <alignment horizontal="center" vertical="center"/>
    </xf>
    <xf numFmtId="177" fontId="4" fillId="2" borderId="17" xfId="0" applyNumberFormat="1" applyFont="1" applyFill="1" applyBorder="1" applyAlignment="1">
      <alignment horizontal="center" vertical="center"/>
    </xf>
    <xf numFmtId="0" fontId="5" fillId="2" borderId="3" xfId="0" applyFont="1" applyFill="1" applyBorder="1" applyAlignment="1">
      <alignment horizontal="center" vertical="center"/>
    </xf>
    <xf numFmtId="0" fontId="5" fillId="2" borderId="17" xfId="0" applyFont="1" applyFill="1" applyBorder="1" applyAlignment="1">
      <alignment horizontal="center" vertical="center"/>
    </xf>
    <xf numFmtId="180" fontId="4" fillId="2" borderId="2" xfId="0" applyNumberFormat="1" applyFont="1" applyFill="1" applyBorder="1" applyAlignment="1">
      <alignment horizontal="center" vertical="center"/>
    </xf>
    <xf numFmtId="180" fontId="4" fillId="2" borderId="9" xfId="0" applyNumberFormat="1" applyFont="1" applyFill="1" applyBorder="1" applyAlignment="1">
      <alignment horizontal="center" vertical="center"/>
    </xf>
    <xf numFmtId="180" fontId="4" fillId="2" borderId="18" xfId="0" applyNumberFormat="1" applyFont="1" applyFill="1" applyBorder="1" applyAlignment="1">
      <alignment horizontal="center" vertical="center"/>
    </xf>
    <xf numFmtId="180" fontId="4" fillId="2" borderId="19" xfId="0" applyNumberFormat="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762008</xdr:colOff>
      <xdr:row>1</xdr:row>
      <xdr:rowOff>2803</xdr:rowOff>
    </xdr:from>
    <xdr:to>
      <xdr:col>9</xdr:col>
      <xdr:colOff>11206</xdr:colOff>
      <xdr:row>2</xdr:row>
      <xdr:rowOff>156884</xdr:rowOff>
    </xdr:to>
    <xdr:sp macro="" textlink="">
      <xdr:nvSpPr>
        <xdr:cNvPr id="11" name="大かっこ 10"/>
        <xdr:cNvSpPr/>
      </xdr:nvSpPr>
      <xdr:spPr>
        <a:xfrm>
          <a:off x="8415626" y="204509"/>
          <a:ext cx="1781727" cy="33337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818029</xdr:colOff>
      <xdr:row>0</xdr:row>
      <xdr:rowOff>235324</xdr:rowOff>
    </xdr:from>
    <xdr:to>
      <xdr:col>9</xdr:col>
      <xdr:colOff>122573</xdr:colOff>
      <xdr:row>3</xdr:row>
      <xdr:rowOff>109957</xdr:rowOff>
    </xdr:to>
    <xdr:sp macro="" textlink="">
      <xdr:nvSpPr>
        <xdr:cNvPr id="12" name="正方形/長方形 11"/>
        <xdr:cNvSpPr/>
      </xdr:nvSpPr>
      <xdr:spPr>
        <a:xfrm>
          <a:off x="8471647" y="235324"/>
          <a:ext cx="1837073" cy="50216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chemeClr val="tx1"/>
              </a:solidFill>
            </a:rPr>
            <a:t>上段　：　想定元本（兆円）</a:t>
          </a:r>
          <a:endParaRPr kumimoji="1" lang="en-US" altLang="ja-JP" sz="1050">
            <a:solidFill>
              <a:schemeClr val="tx1"/>
            </a:solidFill>
          </a:endParaRPr>
        </a:p>
        <a:p>
          <a:pPr algn="l"/>
          <a:r>
            <a:rPr kumimoji="1" lang="ja-JP" altLang="en-US" sz="1050">
              <a:solidFill>
                <a:schemeClr val="tx1"/>
              </a:solidFill>
            </a:rPr>
            <a:t>下段　：　契約件数  （ 件 ）</a:t>
          </a:r>
        </a:p>
      </xdr:txBody>
    </xdr:sp>
    <xdr:clientData/>
  </xdr:twoCellAnchor>
  <xdr:twoCellAnchor>
    <xdr:from>
      <xdr:col>7</xdr:col>
      <xdr:colOff>1142999</xdr:colOff>
      <xdr:row>0</xdr:row>
      <xdr:rowOff>0</xdr:rowOff>
    </xdr:from>
    <xdr:to>
      <xdr:col>9</xdr:col>
      <xdr:colOff>347381</xdr:colOff>
      <xdr:row>0</xdr:row>
      <xdr:rowOff>257736</xdr:rowOff>
    </xdr:to>
    <xdr:sp macro="" textlink="">
      <xdr:nvSpPr>
        <xdr:cNvPr id="4" name="テキスト ボックス 3"/>
        <xdr:cNvSpPr txBox="1"/>
      </xdr:nvSpPr>
      <xdr:spPr>
        <a:xfrm>
          <a:off x="8796617" y="0"/>
          <a:ext cx="1736911" cy="2577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平成</a:t>
          </a:r>
          <a:r>
            <a:rPr kumimoji="1" lang="en-US" altLang="ja-JP" sz="1100"/>
            <a:t>28</a:t>
          </a:r>
          <a:r>
            <a:rPr kumimoji="1" lang="ja-JP" altLang="en-US" sz="1100"/>
            <a:t>年１月</a:t>
          </a:r>
          <a:r>
            <a:rPr kumimoji="1" lang="en-US" altLang="ja-JP" sz="1100"/>
            <a:t>27</a:t>
          </a:r>
          <a:r>
            <a:rPr kumimoji="1" lang="ja-JP" altLang="en-US" sz="1100"/>
            <a:t>日更新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750788</xdr:colOff>
      <xdr:row>1</xdr:row>
      <xdr:rowOff>14011</xdr:rowOff>
    </xdr:from>
    <xdr:to>
      <xdr:col>8</xdr:col>
      <xdr:colOff>1266251</xdr:colOff>
      <xdr:row>2</xdr:row>
      <xdr:rowOff>168092</xdr:rowOff>
    </xdr:to>
    <xdr:sp macro="" textlink="">
      <xdr:nvSpPr>
        <xdr:cNvPr id="6" name="大かっこ 5"/>
        <xdr:cNvSpPr/>
      </xdr:nvSpPr>
      <xdr:spPr>
        <a:xfrm>
          <a:off x="8404406" y="215717"/>
          <a:ext cx="1781727" cy="33337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774601</xdr:colOff>
      <xdr:row>0</xdr:row>
      <xdr:rowOff>145678</xdr:rowOff>
    </xdr:from>
    <xdr:to>
      <xdr:col>9</xdr:col>
      <xdr:colOff>111353</xdr:colOff>
      <xdr:row>3</xdr:row>
      <xdr:rowOff>121165</xdr:rowOff>
    </xdr:to>
    <xdr:sp macro="" textlink="">
      <xdr:nvSpPr>
        <xdr:cNvPr id="7" name="正方形/長方形 6"/>
        <xdr:cNvSpPr/>
      </xdr:nvSpPr>
      <xdr:spPr>
        <a:xfrm>
          <a:off x="8428219" y="145678"/>
          <a:ext cx="1869281" cy="53578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chemeClr val="tx1"/>
              </a:solidFill>
            </a:rPr>
            <a:t>上段　：　想定元本（兆円）</a:t>
          </a:r>
          <a:endParaRPr kumimoji="1" lang="en-US" altLang="ja-JP" sz="1050">
            <a:solidFill>
              <a:schemeClr val="tx1"/>
            </a:solidFill>
          </a:endParaRPr>
        </a:p>
        <a:p>
          <a:pPr algn="l"/>
          <a:r>
            <a:rPr kumimoji="1" lang="ja-JP" altLang="en-US" sz="1050">
              <a:solidFill>
                <a:schemeClr val="tx1"/>
              </a:solidFill>
            </a:rPr>
            <a:t>下段　：　契約件数  （ 件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806823</xdr:colOff>
      <xdr:row>1</xdr:row>
      <xdr:rowOff>14009</xdr:rowOff>
    </xdr:from>
    <xdr:to>
      <xdr:col>11</xdr:col>
      <xdr:colOff>862844</xdr:colOff>
      <xdr:row>2</xdr:row>
      <xdr:rowOff>168090</xdr:rowOff>
    </xdr:to>
    <xdr:sp macro="" textlink="">
      <xdr:nvSpPr>
        <xdr:cNvPr id="5" name="大かっこ 4"/>
        <xdr:cNvSpPr/>
      </xdr:nvSpPr>
      <xdr:spPr>
        <a:xfrm>
          <a:off x="8583705" y="215715"/>
          <a:ext cx="1781727" cy="33337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830636</xdr:colOff>
      <xdr:row>0</xdr:row>
      <xdr:rowOff>145676</xdr:rowOff>
    </xdr:from>
    <xdr:to>
      <xdr:col>12</xdr:col>
      <xdr:colOff>111358</xdr:colOff>
      <xdr:row>3</xdr:row>
      <xdr:rowOff>121163</xdr:rowOff>
    </xdr:to>
    <xdr:sp macro="" textlink="">
      <xdr:nvSpPr>
        <xdr:cNvPr id="6" name="正方形/長方形 5"/>
        <xdr:cNvSpPr/>
      </xdr:nvSpPr>
      <xdr:spPr>
        <a:xfrm>
          <a:off x="8607518" y="145676"/>
          <a:ext cx="1869281" cy="53578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chemeClr val="tx1"/>
              </a:solidFill>
            </a:rPr>
            <a:t>上段　：　想定元本（兆円）</a:t>
          </a:r>
          <a:endParaRPr kumimoji="1" lang="en-US" altLang="ja-JP" sz="1050">
            <a:solidFill>
              <a:schemeClr val="tx1"/>
            </a:solidFill>
          </a:endParaRPr>
        </a:p>
        <a:p>
          <a:pPr algn="l"/>
          <a:r>
            <a:rPr kumimoji="1" lang="ja-JP" altLang="en-US" sz="1050">
              <a:solidFill>
                <a:schemeClr val="tx1"/>
              </a:solidFill>
            </a:rPr>
            <a:t>下段　：　契約件数  （ 件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818029</xdr:colOff>
      <xdr:row>1</xdr:row>
      <xdr:rowOff>14009</xdr:rowOff>
    </xdr:from>
    <xdr:to>
      <xdr:col>12</xdr:col>
      <xdr:colOff>11197</xdr:colOff>
      <xdr:row>2</xdr:row>
      <xdr:rowOff>168090</xdr:rowOff>
    </xdr:to>
    <xdr:sp macro="" textlink="">
      <xdr:nvSpPr>
        <xdr:cNvPr id="5" name="大かっこ 4"/>
        <xdr:cNvSpPr/>
      </xdr:nvSpPr>
      <xdr:spPr>
        <a:xfrm>
          <a:off x="8594911" y="215715"/>
          <a:ext cx="1781727" cy="33337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841842</xdr:colOff>
      <xdr:row>0</xdr:row>
      <xdr:rowOff>145676</xdr:rowOff>
    </xdr:from>
    <xdr:to>
      <xdr:col>12</xdr:col>
      <xdr:colOff>122564</xdr:colOff>
      <xdr:row>3</xdr:row>
      <xdr:rowOff>121163</xdr:rowOff>
    </xdr:to>
    <xdr:sp macro="" textlink="">
      <xdr:nvSpPr>
        <xdr:cNvPr id="6" name="正方形/長方形 5"/>
        <xdr:cNvSpPr/>
      </xdr:nvSpPr>
      <xdr:spPr>
        <a:xfrm>
          <a:off x="8618724" y="145676"/>
          <a:ext cx="1869281" cy="53578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chemeClr val="tx1"/>
              </a:solidFill>
            </a:rPr>
            <a:t>上段　：　想定元本（兆円）</a:t>
          </a:r>
          <a:endParaRPr kumimoji="1" lang="en-US" altLang="ja-JP" sz="1050">
            <a:solidFill>
              <a:schemeClr val="tx1"/>
            </a:solidFill>
          </a:endParaRPr>
        </a:p>
        <a:p>
          <a:pPr algn="l"/>
          <a:r>
            <a:rPr kumimoji="1" lang="ja-JP" altLang="en-US" sz="1050">
              <a:solidFill>
                <a:schemeClr val="tx1"/>
              </a:solidFill>
            </a:rPr>
            <a:t>下段　：　契約件数  （ 件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739582</xdr:colOff>
      <xdr:row>1</xdr:row>
      <xdr:rowOff>2805</xdr:rowOff>
    </xdr:from>
    <xdr:to>
      <xdr:col>8</xdr:col>
      <xdr:colOff>1255045</xdr:colOff>
      <xdr:row>2</xdr:row>
      <xdr:rowOff>156886</xdr:rowOff>
    </xdr:to>
    <xdr:sp macro="" textlink="">
      <xdr:nvSpPr>
        <xdr:cNvPr id="7" name="大かっこ 6"/>
        <xdr:cNvSpPr/>
      </xdr:nvSpPr>
      <xdr:spPr>
        <a:xfrm>
          <a:off x="8404406" y="204511"/>
          <a:ext cx="1781727" cy="33337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763395</xdr:colOff>
      <xdr:row>0</xdr:row>
      <xdr:rowOff>134472</xdr:rowOff>
    </xdr:from>
    <xdr:to>
      <xdr:col>9</xdr:col>
      <xdr:colOff>100147</xdr:colOff>
      <xdr:row>3</xdr:row>
      <xdr:rowOff>109959</xdr:rowOff>
    </xdr:to>
    <xdr:sp macro="" textlink="">
      <xdr:nvSpPr>
        <xdr:cNvPr id="8" name="正方形/長方形 7"/>
        <xdr:cNvSpPr/>
      </xdr:nvSpPr>
      <xdr:spPr>
        <a:xfrm>
          <a:off x="8428219" y="134472"/>
          <a:ext cx="1869281" cy="53578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chemeClr val="tx1"/>
              </a:solidFill>
            </a:rPr>
            <a:t>上段　：　想定元本（兆円）</a:t>
          </a:r>
          <a:endParaRPr kumimoji="1" lang="en-US" altLang="ja-JP" sz="1050">
            <a:solidFill>
              <a:schemeClr val="tx1"/>
            </a:solidFill>
          </a:endParaRPr>
        </a:p>
        <a:p>
          <a:pPr algn="l"/>
          <a:r>
            <a:rPr kumimoji="1" lang="ja-JP" altLang="en-US" sz="1050">
              <a:solidFill>
                <a:schemeClr val="tx1"/>
              </a:solidFill>
            </a:rPr>
            <a:t>下段　：　契約件数  （ 件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78442</xdr:colOff>
      <xdr:row>1</xdr:row>
      <xdr:rowOff>2803</xdr:rowOff>
    </xdr:from>
    <xdr:to>
      <xdr:col>6</xdr:col>
      <xdr:colOff>1860169</xdr:colOff>
      <xdr:row>2</xdr:row>
      <xdr:rowOff>156884</xdr:rowOff>
    </xdr:to>
    <xdr:sp macro="" textlink="">
      <xdr:nvSpPr>
        <xdr:cNvPr id="9" name="大かっこ 8"/>
        <xdr:cNvSpPr/>
      </xdr:nvSpPr>
      <xdr:spPr>
        <a:xfrm>
          <a:off x="8292354" y="204509"/>
          <a:ext cx="1781727" cy="33337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102255</xdr:colOff>
      <xdr:row>0</xdr:row>
      <xdr:rowOff>134470</xdr:rowOff>
    </xdr:from>
    <xdr:to>
      <xdr:col>7</xdr:col>
      <xdr:colOff>100154</xdr:colOff>
      <xdr:row>3</xdr:row>
      <xdr:rowOff>109957</xdr:rowOff>
    </xdr:to>
    <xdr:sp macro="" textlink="">
      <xdr:nvSpPr>
        <xdr:cNvPr id="10" name="正方形/長方形 9"/>
        <xdr:cNvSpPr/>
      </xdr:nvSpPr>
      <xdr:spPr>
        <a:xfrm>
          <a:off x="8316167" y="134470"/>
          <a:ext cx="1869281" cy="53578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chemeClr val="tx1"/>
              </a:solidFill>
            </a:rPr>
            <a:t>上段　：　想定元本（兆円）</a:t>
          </a:r>
          <a:endParaRPr kumimoji="1" lang="en-US" altLang="ja-JP" sz="1050">
            <a:solidFill>
              <a:schemeClr val="tx1"/>
            </a:solidFill>
          </a:endParaRPr>
        </a:p>
        <a:p>
          <a:pPr algn="l"/>
          <a:r>
            <a:rPr kumimoji="1" lang="ja-JP" altLang="en-US" sz="1050">
              <a:solidFill>
                <a:schemeClr val="tx1"/>
              </a:solidFill>
            </a:rPr>
            <a:t>下段　：　契約件数  （ 件 ）</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1243850</xdr:colOff>
      <xdr:row>1</xdr:row>
      <xdr:rowOff>14009</xdr:rowOff>
    </xdr:from>
    <xdr:to>
      <xdr:col>7</xdr:col>
      <xdr:colOff>1512783</xdr:colOff>
      <xdr:row>2</xdr:row>
      <xdr:rowOff>168090</xdr:rowOff>
    </xdr:to>
    <xdr:sp macro="" textlink="">
      <xdr:nvSpPr>
        <xdr:cNvPr id="8" name="大かっこ 7"/>
        <xdr:cNvSpPr/>
      </xdr:nvSpPr>
      <xdr:spPr>
        <a:xfrm>
          <a:off x="8381997" y="215715"/>
          <a:ext cx="1781727" cy="33337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1267663</xdr:colOff>
      <xdr:row>0</xdr:row>
      <xdr:rowOff>145676</xdr:rowOff>
    </xdr:from>
    <xdr:to>
      <xdr:col>8</xdr:col>
      <xdr:colOff>111356</xdr:colOff>
      <xdr:row>3</xdr:row>
      <xdr:rowOff>121163</xdr:rowOff>
    </xdr:to>
    <xdr:sp macro="" textlink="">
      <xdr:nvSpPr>
        <xdr:cNvPr id="9" name="正方形/長方形 8"/>
        <xdr:cNvSpPr/>
      </xdr:nvSpPr>
      <xdr:spPr>
        <a:xfrm>
          <a:off x="8405810" y="145676"/>
          <a:ext cx="1869281" cy="53578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chemeClr val="tx1"/>
              </a:solidFill>
            </a:rPr>
            <a:t>上段　：　想定元本（兆円）</a:t>
          </a:r>
          <a:endParaRPr kumimoji="1" lang="en-US" altLang="ja-JP" sz="1050">
            <a:solidFill>
              <a:schemeClr val="tx1"/>
            </a:solidFill>
          </a:endParaRPr>
        </a:p>
        <a:p>
          <a:pPr algn="l"/>
          <a:r>
            <a:rPr kumimoji="1" lang="ja-JP" altLang="en-US" sz="1050">
              <a:solidFill>
                <a:schemeClr val="tx1"/>
              </a:solidFill>
            </a:rPr>
            <a:t>下段　：　契約件数  （ 件 ）</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1243850</xdr:colOff>
      <xdr:row>1</xdr:row>
      <xdr:rowOff>14009</xdr:rowOff>
    </xdr:from>
    <xdr:to>
      <xdr:col>7</xdr:col>
      <xdr:colOff>1512783</xdr:colOff>
      <xdr:row>2</xdr:row>
      <xdr:rowOff>168090</xdr:rowOff>
    </xdr:to>
    <xdr:sp macro="" textlink="">
      <xdr:nvSpPr>
        <xdr:cNvPr id="8" name="大かっこ 7"/>
        <xdr:cNvSpPr/>
      </xdr:nvSpPr>
      <xdr:spPr>
        <a:xfrm>
          <a:off x="8381997" y="215715"/>
          <a:ext cx="1781727" cy="33337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1267663</xdr:colOff>
      <xdr:row>0</xdr:row>
      <xdr:rowOff>145676</xdr:rowOff>
    </xdr:from>
    <xdr:to>
      <xdr:col>8</xdr:col>
      <xdr:colOff>111356</xdr:colOff>
      <xdr:row>3</xdr:row>
      <xdr:rowOff>121163</xdr:rowOff>
    </xdr:to>
    <xdr:sp macro="" textlink="">
      <xdr:nvSpPr>
        <xdr:cNvPr id="9" name="正方形/長方形 8"/>
        <xdr:cNvSpPr/>
      </xdr:nvSpPr>
      <xdr:spPr>
        <a:xfrm>
          <a:off x="8405810" y="145676"/>
          <a:ext cx="1869281" cy="53578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chemeClr val="tx1"/>
              </a:solidFill>
            </a:rPr>
            <a:t>上段　：　想定元本（兆円）</a:t>
          </a:r>
          <a:endParaRPr kumimoji="1" lang="en-US" altLang="ja-JP" sz="1050">
            <a:solidFill>
              <a:schemeClr val="tx1"/>
            </a:solidFill>
          </a:endParaRPr>
        </a:p>
        <a:p>
          <a:pPr algn="l"/>
          <a:r>
            <a:rPr kumimoji="1" lang="ja-JP" altLang="en-US" sz="1050">
              <a:solidFill>
                <a:schemeClr val="tx1"/>
              </a:solidFill>
            </a:rPr>
            <a:t>下段　：　契約件数  （ 件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5"/>
  <sheetViews>
    <sheetView tabSelected="1" view="pageBreakPreview" zoomScale="85" zoomScaleNormal="100" zoomScaleSheetLayoutView="85" workbookViewId="0"/>
  </sheetViews>
  <sheetFormatPr defaultRowHeight="14.25" x14ac:dyDescent="0.15"/>
  <cols>
    <col min="1" max="1" width="5.625" style="11" customWidth="1"/>
    <col min="2" max="2" width="7.75" style="11" customWidth="1"/>
    <col min="3" max="3" width="20.625" style="11" customWidth="1"/>
    <col min="4" max="8" width="16.625" style="11" customWidth="1"/>
    <col min="9" max="9" width="16.625" style="1" customWidth="1"/>
    <col min="10" max="10" width="5.625" style="11" customWidth="1"/>
    <col min="11" max="16384" width="9" style="11"/>
  </cols>
  <sheetData>
    <row r="1" spans="2:10" ht="21" customHeight="1" x14ac:dyDescent="0.15">
      <c r="B1" s="11" t="s">
        <v>36</v>
      </c>
      <c r="H1" s="12"/>
    </row>
    <row r="2" spans="2:10" ht="14.25" customHeight="1" x14ac:dyDescent="0.15">
      <c r="B2" s="11" t="s">
        <v>35</v>
      </c>
      <c r="G2" s="1"/>
      <c r="H2" s="115"/>
      <c r="I2" s="115"/>
      <c r="J2" s="1"/>
    </row>
    <row r="3" spans="2:10" ht="14.25" customHeight="1" thickBot="1" x14ac:dyDescent="0.2">
      <c r="G3" s="1"/>
      <c r="H3" s="116"/>
      <c r="I3" s="116"/>
      <c r="J3" s="1"/>
    </row>
    <row r="4" spans="2:10" s="14" customFormat="1" ht="35.1" customHeight="1" x14ac:dyDescent="0.15">
      <c r="B4" s="129"/>
      <c r="C4" s="130"/>
      <c r="D4" s="13" t="s">
        <v>3</v>
      </c>
      <c r="E4" s="6" t="s">
        <v>4</v>
      </c>
      <c r="F4" s="8" t="s">
        <v>5</v>
      </c>
      <c r="G4" s="6" t="s">
        <v>6</v>
      </c>
      <c r="H4" s="7" t="s">
        <v>7</v>
      </c>
      <c r="I4" s="20" t="s">
        <v>46</v>
      </c>
    </row>
    <row r="5" spans="2:10" s="25" customFormat="1" ht="23.1" customHeight="1" x14ac:dyDescent="0.15">
      <c r="B5" s="131" t="s">
        <v>45</v>
      </c>
      <c r="C5" s="132"/>
      <c r="D5" s="50">
        <f>SUM(D7,D10,D13)</f>
        <v>475.47422295537598</v>
      </c>
      <c r="E5" s="50">
        <f t="shared" ref="E5:H5" si="0">SUM(E7,E10,E13)</f>
        <v>217.504217535219</v>
      </c>
      <c r="F5" s="50">
        <f t="shared" si="0"/>
        <v>29.668099619743</v>
      </c>
      <c r="G5" s="50">
        <f t="shared" si="0"/>
        <v>9.5246615583220002</v>
      </c>
      <c r="H5" s="57">
        <f t="shared" si="0"/>
        <v>21.182088225804996</v>
      </c>
      <c r="I5" s="52">
        <f>SUM(D5:H5)</f>
        <v>753.35328989446498</v>
      </c>
    </row>
    <row r="6" spans="2:10" s="14" customFormat="1" ht="23.1" customHeight="1" x14ac:dyDescent="0.15">
      <c r="B6" s="133"/>
      <c r="C6" s="134"/>
      <c r="D6" s="64">
        <f>SUM(D8,D11,D14)</f>
        <v>149991</v>
      </c>
      <c r="E6" s="64">
        <f t="shared" ref="E6:H6" si="1">SUM(E8,E11,E14)</f>
        <v>31144</v>
      </c>
      <c r="F6" s="64">
        <f t="shared" si="1"/>
        <v>5226</v>
      </c>
      <c r="G6" s="64">
        <f t="shared" si="1"/>
        <v>2018</v>
      </c>
      <c r="H6" s="68">
        <f t="shared" si="1"/>
        <v>9209</v>
      </c>
      <c r="I6" s="53">
        <f>SUM(D6:H6)</f>
        <v>197588</v>
      </c>
    </row>
    <row r="7" spans="2:10" s="25" customFormat="1" ht="23.1" customHeight="1" x14ac:dyDescent="0.15">
      <c r="B7" s="27"/>
      <c r="C7" s="135" t="s">
        <v>12</v>
      </c>
      <c r="D7" s="50">
        <v>443.663720813493</v>
      </c>
      <c r="E7" s="50">
        <v>213.06832517671899</v>
      </c>
      <c r="F7" s="57">
        <v>29.247021679437999</v>
      </c>
      <c r="G7" s="50">
        <v>9.4081456761010003</v>
      </c>
      <c r="H7" s="58">
        <v>20.902031142982999</v>
      </c>
      <c r="I7" s="52">
        <f t="shared" ref="I7:I21" si="2">SUM(D7:H7)</f>
        <v>716.28924448873397</v>
      </c>
    </row>
    <row r="8" spans="2:10" s="14" customFormat="1" ht="23.1" customHeight="1" x14ac:dyDescent="0.15">
      <c r="B8" s="15"/>
      <c r="C8" s="136"/>
      <c r="D8" s="64">
        <v>118721</v>
      </c>
      <c r="E8" s="64">
        <v>29743</v>
      </c>
      <c r="F8" s="68">
        <v>5068</v>
      </c>
      <c r="G8" s="64">
        <v>1993</v>
      </c>
      <c r="H8" s="70">
        <v>7801</v>
      </c>
      <c r="I8" s="53">
        <f t="shared" si="2"/>
        <v>163326</v>
      </c>
    </row>
    <row r="9" spans="2:10" s="14" customFormat="1" ht="23.1" hidden="1" customHeight="1" x14ac:dyDescent="0.15">
      <c r="B9" s="15"/>
      <c r="C9" s="33"/>
      <c r="D9" s="99"/>
      <c r="E9" s="99"/>
      <c r="F9" s="101"/>
      <c r="G9" s="99"/>
      <c r="H9" s="100"/>
      <c r="I9" s="72"/>
    </row>
    <row r="10" spans="2:10" s="31" customFormat="1" ht="23.1" customHeight="1" x14ac:dyDescent="0.15">
      <c r="B10" s="30"/>
      <c r="C10" s="135" t="s">
        <v>0</v>
      </c>
      <c r="D10" s="65">
        <v>18.176308007972999</v>
      </c>
      <c r="E10" s="65">
        <v>1.204230118833</v>
      </c>
      <c r="F10" s="69">
        <v>8.0515958282999997E-2</v>
      </c>
      <c r="G10" s="65">
        <v>4.9139490159999999E-3</v>
      </c>
      <c r="H10" s="71">
        <v>1.160546396E-2</v>
      </c>
      <c r="I10" s="52">
        <f t="shared" si="2"/>
        <v>19.477573498064999</v>
      </c>
    </row>
    <row r="11" spans="2:10" s="14" customFormat="1" ht="23.1" customHeight="1" x14ac:dyDescent="0.15">
      <c r="B11" s="15"/>
      <c r="C11" s="136"/>
      <c r="D11" s="64">
        <v>27232</v>
      </c>
      <c r="E11" s="64">
        <v>758</v>
      </c>
      <c r="F11" s="68">
        <v>68</v>
      </c>
      <c r="G11" s="64">
        <v>4</v>
      </c>
      <c r="H11" s="70">
        <v>46</v>
      </c>
      <c r="I11" s="53">
        <f t="shared" si="2"/>
        <v>28108</v>
      </c>
    </row>
    <row r="12" spans="2:10" s="14" customFormat="1" ht="23.1" hidden="1" customHeight="1" x14ac:dyDescent="0.15">
      <c r="B12" s="15"/>
      <c r="C12" s="33"/>
      <c r="D12" s="99"/>
      <c r="E12" s="99"/>
      <c r="F12" s="101"/>
      <c r="G12" s="99"/>
      <c r="H12" s="100"/>
      <c r="I12" s="72"/>
    </row>
    <row r="13" spans="2:10" s="25" customFormat="1" ht="23.1" customHeight="1" x14ac:dyDescent="0.15">
      <c r="B13" s="27"/>
      <c r="C13" s="137" t="s">
        <v>30</v>
      </c>
      <c r="D13" s="50">
        <v>13.63419413391</v>
      </c>
      <c r="E13" s="50">
        <v>3.2316622396670001</v>
      </c>
      <c r="F13" s="57">
        <v>0.340561982022</v>
      </c>
      <c r="G13" s="50">
        <v>0.111601933205</v>
      </c>
      <c r="H13" s="58">
        <v>0.26845161886199997</v>
      </c>
      <c r="I13" s="52">
        <f t="shared" si="2"/>
        <v>17.586471907665999</v>
      </c>
    </row>
    <row r="14" spans="2:10" s="14" customFormat="1" ht="22.5" customHeight="1" x14ac:dyDescent="0.15">
      <c r="B14" s="15"/>
      <c r="C14" s="138"/>
      <c r="D14" s="64">
        <v>4038</v>
      </c>
      <c r="E14" s="64">
        <v>643</v>
      </c>
      <c r="F14" s="68">
        <v>90</v>
      </c>
      <c r="G14" s="64">
        <v>21</v>
      </c>
      <c r="H14" s="70">
        <v>1362</v>
      </c>
      <c r="I14" s="53">
        <f t="shared" si="2"/>
        <v>6154</v>
      </c>
    </row>
    <row r="15" spans="2:10" s="14" customFormat="1" ht="22.5" hidden="1" customHeight="1" x14ac:dyDescent="0.15">
      <c r="B15" s="15"/>
      <c r="C15" s="35"/>
      <c r="D15" s="99"/>
      <c r="E15" s="99"/>
      <c r="F15" s="101"/>
      <c r="G15" s="99"/>
      <c r="H15" s="100"/>
      <c r="I15" s="72"/>
    </row>
    <row r="16" spans="2:10" s="25" customFormat="1" ht="23.1" customHeight="1" x14ac:dyDescent="0.15">
      <c r="B16" s="121" t="s">
        <v>13</v>
      </c>
      <c r="C16" s="122"/>
      <c r="D16" s="50">
        <v>310.80668490509402</v>
      </c>
      <c r="E16" s="50">
        <v>26.321394546314</v>
      </c>
      <c r="F16" s="57">
        <v>5.1621752897000004</v>
      </c>
      <c r="G16" s="50">
        <v>1.907462298105</v>
      </c>
      <c r="H16" s="58">
        <v>16.09087803317</v>
      </c>
      <c r="I16" s="52">
        <f t="shared" si="2"/>
        <v>360.28859507238298</v>
      </c>
    </row>
    <row r="17" spans="2:9" s="14" customFormat="1" ht="23.1" customHeight="1" x14ac:dyDescent="0.15">
      <c r="B17" s="123"/>
      <c r="C17" s="124"/>
      <c r="D17" s="64">
        <v>58825</v>
      </c>
      <c r="E17" s="64">
        <v>5324</v>
      </c>
      <c r="F17" s="68">
        <v>884</v>
      </c>
      <c r="G17" s="64">
        <v>199</v>
      </c>
      <c r="H17" s="70">
        <v>4287</v>
      </c>
      <c r="I17" s="53">
        <f t="shared" si="2"/>
        <v>69519</v>
      </c>
    </row>
    <row r="18" spans="2:9" s="25" customFormat="1" ht="23.1" customHeight="1" x14ac:dyDescent="0.15">
      <c r="B18" s="121" t="s">
        <v>62</v>
      </c>
      <c r="C18" s="122"/>
      <c r="D18" s="50">
        <v>5.6789998551560004</v>
      </c>
      <c r="E18" s="50">
        <v>0.94735619999999998</v>
      </c>
      <c r="F18" s="59" t="s">
        <v>47</v>
      </c>
      <c r="G18" s="51" t="s">
        <v>47</v>
      </c>
      <c r="H18" s="58">
        <v>8.4595840000000005E-2</v>
      </c>
      <c r="I18" s="52">
        <f t="shared" ref="I18:I19" si="3">SUM(D18:H18)</f>
        <v>6.7109518951560005</v>
      </c>
    </row>
    <row r="19" spans="2:9" s="14" customFormat="1" ht="23.1" customHeight="1" x14ac:dyDescent="0.15">
      <c r="B19" s="123"/>
      <c r="C19" s="124"/>
      <c r="D19" s="64">
        <v>1177</v>
      </c>
      <c r="E19" s="64">
        <v>85</v>
      </c>
      <c r="F19" s="93" t="s">
        <v>47</v>
      </c>
      <c r="G19" s="83" t="s">
        <v>47</v>
      </c>
      <c r="H19" s="70">
        <v>30</v>
      </c>
      <c r="I19" s="53">
        <f t="shared" si="3"/>
        <v>1292</v>
      </c>
    </row>
    <row r="20" spans="2:9" s="25" customFormat="1" ht="23.1" customHeight="1" x14ac:dyDescent="0.15">
      <c r="B20" s="125" t="s">
        <v>1</v>
      </c>
      <c r="C20" s="126"/>
      <c r="D20" s="50">
        <v>2272.5016603621202</v>
      </c>
      <c r="E20" s="51" t="s">
        <v>47</v>
      </c>
      <c r="F20" s="51" t="s">
        <v>47</v>
      </c>
      <c r="G20" s="51" t="s">
        <v>47</v>
      </c>
      <c r="H20" s="51" t="s">
        <v>47</v>
      </c>
      <c r="I20" s="52">
        <f t="shared" si="2"/>
        <v>2272.5016603621202</v>
      </c>
    </row>
    <row r="21" spans="2:9" s="14" customFormat="1" ht="23.1" customHeight="1" thickBot="1" x14ac:dyDescent="0.2">
      <c r="B21" s="127"/>
      <c r="C21" s="128"/>
      <c r="D21" s="94">
        <v>226345</v>
      </c>
      <c r="E21" s="102" t="s">
        <v>47</v>
      </c>
      <c r="F21" s="102" t="s">
        <v>47</v>
      </c>
      <c r="G21" s="102" t="s">
        <v>47</v>
      </c>
      <c r="H21" s="102" t="s">
        <v>47</v>
      </c>
      <c r="I21" s="53">
        <f t="shared" si="2"/>
        <v>226345</v>
      </c>
    </row>
    <row r="22" spans="2:9" s="22" customFormat="1" ht="23.1" customHeight="1" thickTop="1" x14ac:dyDescent="0.15">
      <c r="B22" s="117" t="s">
        <v>34</v>
      </c>
      <c r="C22" s="118"/>
      <c r="D22" s="66">
        <f t="shared" ref="D22:H23" si="4">SUM(D5,D16,D18,D20)</f>
        <v>3064.4615680777461</v>
      </c>
      <c r="E22" s="66">
        <f t="shared" si="4"/>
        <v>244.772968281533</v>
      </c>
      <c r="F22" s="66">
        <f t="shared" si="4"/>
        <v>34.830274909442998</v>
      </c>
      <c r="G22" s="66">
        <f t="shared" si="4"/>
        <v>11.432123856427001</v>
      </c>
      <c r="H22" s="73">
        <f t="shared" si="4"/>
        <v>37.357562098974995</v>
      </c>
      <c r="I22" s="75">
        <f>SUM(D22:H22)</f>
        <v>3392.8544972241239</v>
      </c>
    </row>
    <row r="23" spans="2:9" s="3" customFormat="1" ht="23.1" customHeight="1" thickBot="1" x14ac:dyDescent="0.2">
      <c r="B23" s="119"/>
      <c r="C23" s="120"/>
      <c r="D23" s="67">
        <f t="shared" si="4"/>
        <v>436338</v>
      </c>
      <c r="E23" s="67">
        <f t="shared" si="4"/>
        <v>36553</v>
      </c>
      <c r="F23" s="67">
        <f t="shared" si="4"/>
        <v>6110</v>
      </c>
      <c r="G23" s="67">
        <f t="shared" si="4"/>
        <v>2217</v>
      </c>
      <c r="H23" s="74">
        <f t="shared" si="4"/>
        <v>13526</v>
      </c>
      <c r="I23" s="76">
        <f>SUM(D23:H23)</f>
        <v>494744</v>
      </c>
    </row>
    <row r="24" spans="2:9" ht="8.1" customHeight="1" x14ac:dyDescent="0.15"/>
    <row r="25" spans="2:9" s="1" customFormat="1" x14ac:dyDescent="0.15">
      <c r="B25" s="37" t="s">
        <v>10</v>
      </c>
      <c r="C25" s="38" t="s">
        <v>48</v>
      </c>
    </row>
    <row r="26" spans="2:9" s="1" customFormat="1" ht="8.1" customHeight="1" x14ac:dyDescent="0.15">
      <c r="B26" s="39"/>
      <c r="C26" s="38"/>
    </row>
    <row r="27" spans="2:9" s="1" customFormat="1" x14ac:dyDescent="0.15">
      <c r="B27" s="39" t="s">
        <v>11</v>
      </c>
      <c r="C27" s="38" t="s">
        <v>49</v>
      </c>
    </row>
    <row r="28" spans="2:9" s="1" customFormat="1" x14ac:dyDescent="0.15">
      <c r="B28" s="39"/>
      <c r="C28" s="38" t="s">
        <v>50</v>
      </c>
    </row>
    <row r="29" spans="2:9" s="1" customFormat="1" ht="8.1" customHeight="1" x14ac:dyDescent="0.15">
      <c r="B29" s="39"/>
      <c r="C29" s="38"/>
    </row>
    <row r="30" spans="2:9" s="1" customFormat="1" x14ac:dyDescent="0.15">
      <c r="B30" s="39" t="s">
        <v>2</v>
      </c>
      <c r="C30" s="38" t="s">
        <v>44</v>
      </c>
    </row>
    <row r="31" spans="2:9" s="1" customFormat="1" ht="8.1" customHeight="1" x14ac:dyDescent="0.15">
      <c r="B31" s="39"/>
      <c r="C31" s="38"/>
    </row>
    <row r="32" spans="2:9" x14ac:dyDescent="0.15">
      <c r="B32" s="39" t="s">
        <v>8</v>
      </c>
      <c r="C32" s="38" t="s">
        <v>51</v>
      </c>
    </row>
    <row r="33" spans="2:10" ht="8.1" customHeight="1" x14ac:dyDescent="0.15">
      <c r="B33" s="38"/>
      <c r="C33" s="38"/>
    </row>
    <row r="34" spans="2:10" x14ac:dyDescent="0.15">
      <c r="B34" s="39" t="s">
        <v>9</v>
      </c>
      <c r="C34" s="38" t="s">
        <v>52</v>
      </c>
    </row>
    <row r="35" spans="2:10" x14ac:dyDescent="0.15">
      <c r="J35" s="16"/>
    </row>
  </sheetData>
  <mergeCells count="11">
    <mergeCell ref="H2:I2"/>
    <mergeCell ref="H3:I3"/>
    <mergeCell ref="B22:C23"/>
    <mergeCell ref="B16:C17"/>
    <mergeCell ref="B20:C21"/>
    <mergeCell ref="B4:C4"/>
    <mergeCell ref="B5:C6"/>
    <mergeCell ref="C7:C8"/>
    <mergeCell ref="C10:C11"/>
    <mergeCell ref="C13:C14"/>
    <mergeCell ref="B18:C19"/>
  </mergeCells>
  <phoneticPr fontId="1"/>
  <pageMargins left="0.39370078740157483" right="0.39370078740157483" top="0.39370078740157483" bottom="0.39370078740157483" header="0.31496062992125984" footer="0.31496062992125984"/>
  <pageSetup paperSize="9" orientation="landscape" r:id="rId1"/>
  <headerFooter>
    <oddFooter>&amp;R2</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view="pageBreakPreview" zoomScale="85" zoomScaleNormal="85" zoomScaleSheetLayoutView="85" workbookViewId="0">
      <selection activeCell="L20" sqref="L20"/>
    </sheetView>
  </sheetViews>
  <sheetFormatPr defaultRowHeight="14.25" x14ac:dyDescent="0.15"/>
  <cols>
    <col min="1" max="1" width="5.625" style="1" customWidth="1"/>
    <col min="2" max="2" width="7.75" style="1" customWidth="1"/>
    <col min="3" max="3" width="20.625" style="1" customWidth="1"/>
    <col min="4" max="9" width="16.625" style="1" customWidth="1"/>
    <col min="10" max="10" width="5.625" style="1" customWidth="1"/>
    <col min="11" max="11" width="9" style="1"/>
    <col min="12" max="13" width="10.625" style="1" bestFit="1" customWidth="1"/>
    <col min="14" max="14" width="9.375" style="1" bestFit="1" customWidth="1"/>
    <col min="15" max="15" width="9.125" style="1" bestFit="1" customWidth="1"/>
    <col min="16" max="16" width="9.375" style="1" bestFit="1" customWidth="1"/>
    <col min="17" max="17" width="10.625" style="1" bestFit="1" customWidth="1"/>
    <col min="18" max="16384" width="9" style="1"/>
  </cols>
  <sheetData>
    <row r="1" spans="1:10" ht="15.95" customHeight="1" x14ac:dyDescent="0.15">
      <c r="B1" s="11" t="s">
        <v>36</v>
      </c>
      <c r="H1" s="2"/>
    </row>
    <row r="2" spans="1:10" ht="14.25" customHeight="1" x14ac:dyDescent="0.15">
      <c r="B2" s="11" t="s">
        <v>37</v>
      </c>
      <c r="H2" s="115"/>
      <c r="I2" s="139"/>
    </row>
    <row r="3" spans="1:10" ht="14.25" customHeight="1" thickBot="1" x14ac:dyDescent="0.2">
      <c r="H3" s="116"/>
      <c r="I3" s="116"/>
    </row>
    <row r="4" spans="1:10" s="3" customFormat="1" ht="34.5" customHeight="1" x14ac:dyDescent="0.15">
      <c r="A4" s="1"/>
      <c r="B4" s="148"/>
      <c r="C4" s="149"/>
      <c r="D4" s="6" t="s">
        <v>3</v>
      </c>
      <c r="E4" s="6" t="s">
        <v>4</v>
      </c>
      <c r="F4" s="6" t="s">
        <v>5</v>
      </c>
      <c r="G4" s="6" t="s">
        <v>6</v>
      </c>
      <c r="H4" s="10" t="s">
        <v>7</v>
      </c>
      <c r="I4" s="20" t="s">
        <v>46</v>
      </c>
      <c r="J4" s="1"/>
    </row>
    <row r="5" spans="1:10" s="22" customFormat="1" ht="23.1" customHeight="1" x14ac:dyDescent="0.15">
      <c r="A5" s="24"/>
      <c r="B5" s="150" t="s">
        <v>45</v>
      </c>
      <c r="C5" s="151"/>
      <c r="D5" s="50">
        <f>SUM(D7,D10,D13)</f>
        <v>104.95298917263099</v>
      </c>
      <c r="E5" s="50">
        <f t="shared" ref="E5:H5" si="0">SUM(E7,E10,E13)</f>
        <v>122.95132149294099</v>
      </c>
      <c r="F5" s="50">
        <f t="shared" si="0"/>
        <v>10.779035912476001</v>
      </c>
      <c r="G5" s="50">
        <f t="shared" si="0"/>
        <v>2.7736699850069999</v>
      </c>
      <c r="H5" s="57">
        <f t="shared" si="0"/>
        <v>24.358901693941004</v>
      </c>
      <c r="I5" s="52">
        <f>SUM(D5:H5)</f>
        <v>265.81591825699599</v>
      </c>
      <c r="J5" s="24"/>
    </row>
    <row r="6" spans="1:10" s="3" customFormat="1" ht="23.1" customHeight="1" x14ac:dyDescent="0.15">
      <c r="A6" s="1"/>
      <c r="B6" s="152"/>
      <c r="C6" s="153"/>
      <c r="D6" s="64">
        <f>SUM(D8,D11,D14)</f>
        <v>19968</v>
      </c>
      <c r="E6" s="64">
        <f t="shared" ref="E6:H6" si="1">SUM(E8,E11,E14)</f>
        <v>25492</v>
      </c>
      <c r="F6" s="64">
        <f t="shared" si="1"/>
        <v>1826</v>
      </c>
      <c r="G6" s="64">
        <f t="shared" si="1"/>
        <v>272</v>
      </c>
      <c r="H6" s="68">
        <f t="shared" si="1"/>
        <v>8274</v>
      </c>
      <c r="I6" s="53">
        <f>SUM(D6:H6)</f>
        <v>55832</v>
      </c>
      <c r="J6" s="1"/>
    </row>
    <row r="7" spans="1:10" s="22" customFormat="1" ht="23.1" customHeight="1" x14ac:dyDescent="0.15">
      <c r="A7" s="24"/>
      <c r="B7" s="26"/>
      <c r="C7" s="154" t="s">
        <v>12</v>
      </c>
      <c r="D7" s="50">
        <v>84.715199247160996</v>
      </c>
      <c r="E7" s="50">
        <v>106.378404912514</v>
      </c>
      <c r="F7" s="50">
        <v>7.5551666861860003</v>
      </c>
      <c r="G7" s="50">
        <v>2.703307146007</v>
      </c>
      <c r="H7" s="58">
        <v>22.900647756186004</v>
      </c>
      <c r="I7" s="52">
        <f t="shared" ref="I7:I19" si="2">SUM(D7:H7)</f>
        <v>224.25272574805402</v>
      </c>
      <c r="J7" s="24"/>
    </row>
    <row r="8" spans="1:10" s="3" customFormat="1" ht="23.1" customHeight="1" x14ac:dyDescent="0.15">
      <c r="A8" s="1"/>
      <c r="B8" s="5"/>
      <c r="C8" s="155"/>
      <c r="D8" s="64">
        <v>14494</v>
      </c>
      <c r="E8" s="64">
        <v>20910</v>
      </c>
      <c r="F8" s="64">
        <v>1226</v>
      </c>
      <c r="G8" s="64">
        <v>247</v>
      </c>
      <c r="H8" s="70">
        <v>7795</v>
      </c>
      <c r="I8" s="53">
        <f t="shared" si="2"/>
        <v>44672</v>
      </c>
      <c r="J8" s="1"/>
    </row>
    <row r="9" spans="1:10" s="3" customFormat="1" ht="23.1" hidden="1" customHeight="1" x14ac:dyDescent="0.15">
      <c r="A9" s="1"/>
      <c r="B9" s="5"/>
      <c r="C9" s="34"/>
      <c r="D9" s="99"/>
      <c r="E9" s="99"/>
      <c r="F9" s="99"/>
      <c r="G9" s="99"/>
      <c r="H9" s="100"/>
      <c r="I9" s="72"/>
      <c r="J9" s="1"/>
    </row>
    <row r="10" spans="1:10" s="21" customFormat="1" ht="23.1" customHeight="1" x14ac:dyDescent="0.15">
      <c r="A10" s="29"/>
      <c r="B10" s="28"/>
      <c r="C10" s="154" t="s">
        <v>0</v>
      </c>
      <c r="D10" s="65">
        <v>7.2608168090569993</v>
      </c>
      <c r="E10" s="65">
        <v>7.0218628409499999</v>
      </c>
      <c r="F10" s="65">
        <v>0.19610223236799998</v>
      </c>
      <c r="G10" s="65">
        <v>6.4475775000000001E-3</v>
      </c>
      <c r="H10" s="71">
        <v>0.10448109488900001</v>
      </c>
      <c r="I10" s="52">
        <f t="shared" si="2"/>
        <v>14.589710554763998</v>
      </c>
      <c r="J10" s="29"/>
    </row>
    <row r="11" spans="1:10" s="3" customFormat="1" ht="23.1" customHeight="1" x14ac:dyDescent="0.15">
      <c r="A11" s="1"/>
      <c r="B11" s="5"/>
      <c r="C11" s="155"/>
      <c r="D11" s="64">
        <v>3485</v>
      </c>
      <c r="E11" s="64">
        <v>3292</v>
      </c>
      <c r="F11" s="64">
        <v>126</v>
      </c>
      <c r="G11" s="64">
        <v>15</v>
      </c>
      <c r="H11" s="70">
        <v>106</v>
      </c>
      <c r="I11" s="53">
        <f t="shared" si="2"/>
        <v>7024</v>
      </c>
      <c r="J11" s="1"/>
    </row>
    <row r="12" spans="1:10" s="3" customFormat="1" ht="23.1" hidden="1" customHeight="1" x14ac:dyDescent="0.15">
      <c r="A12" s="1"/>
      <c r="B12" s="5"/>
      <c r="C12" s="34"/>
      <c r="D12" s="99"/>
      <c r="E12" s="99"/>
      <c r="F12" s="99"/>
      <c r="G12" s="99"/>
      <c r="H12" s="100"/>
      <c r="I12" s="72"/>
      <c r="J12" s="1"/>
    </row>
    <row r="13" spans="1:10" s="22" customFormat="1" ht="23.1" customHeight="1" x14ac:dyDescent="0.15">
      <c r="A13" s="24"/>
      <c r="B13" s="26"/>
      <c r="C13" s="156" t="s">
        <v>30</v>
      </c>
      <c r="D13" s="50">
        <v>12.976973116412999</v>
      </c>
      <c r="E13" s="50">
        <v>9.5510537394770001</v>
      </c>
      <c r="F13" s="50">
        <v>3.027766993922</v>
      </c>
      <c r="G13" s="50">
        <v>6.3915261500000001E-2</v>
      </c>
      <c r="H13" s="58">
        <v>1.3537728428659996</v>
      </c>
      <c r="I13" s="52">
        <f t="shared" si="2"/>
        <v>26.973481954177998</v>
      </c>
      <c r="J13" s="24"/>
    </row>
    <row r="14" spans="1:10" s="3" customFormat="1" ht="23.1" customHeight="1" x14ac:dyDescent="0.15">
      <c r="A14" s="1"/>
      <c r="B14" s="5"/>
      <c r="C14" s="157"/>
      <c r="D14" s="64">
        <v>1989</v>
      </c>
      <c r="E14" s="64">
        <v>1290</v>
      </c>
      <c r="F14" s="64">
        <v>474</v>
      </c>
      <c r="G14" s="64">
        <v>10</v>
      </c>
      <c r="H14" s="70">
        <v>373</v>
      </c>
      <c r="I14" s="53">
        <f t="shared" si="2"/>
        <v>4136</v>
      </c>
      <c r="J14" s="1"/>
    </row>
    <row r="15" spans="1:10" s="3" customFormat="1" ht="23.1" hidden="1" customHeight="1" x14ac:dyDescent="0.15">
      <c r="A15" s="1"/>
      <c r="B15" s="5"/>
      <c r="C15" s="36"/>
      <c r="D15" s="99"/>
      <c r="E15" s="99"/>
      <c r="F15" s="99"/>
      <c r="G15" s="99"/>
      <c r="H15" s="100"/>
      <c r="I15" s="72"/>
      <c r="J15" s="1"/>
    </row>
    <row r="16" spans="1:10" s="22" customFormat="1" ht="23.1" customHeight="1" x14ac:dyDescent="0.15">
      <c r="A16" s="24"/>
      <c r="B16" s="140" t="s">
        <v>13</v>
      </c>
      <c r="C16" s="141"/>
      <c r="D16" s="50">
        <v>29.529950287821002</v>
      </c>
      <c r="E16" s="50">
        <v>33.59744740344</v>
      </c>
      <c r="F16" s="50">
        <v>1.8824830162519999</v>
      </c>
      <c r="G16" s="50">
        <v>0.34588116121199997</v>
      </c>
      <c r="H16" s="58">
        <v>6.1811282674649997</v>
      </c>
      <c r="I16" s="52">
        <f t="shared" si="2"/>
        <v>71.53689013619001</v>
      </c>
      <c r="J16" s="24"/>
    </row>
    <row r="17" spans="1:10" s="3" customFormat="1" ht="23.1" customHeight="1" x14ac:dyDescent="0.15">
      <c r="A17" s="1"/>
      <c r="B17" s="142"/>
      <c r="C17" s="143"/>
      <c r="D17" s="64">
        <v>6671</v>
      </c>
      <c r="E17" s="64">
        <v>7335</v>
      </c>
      <c r="F17" s="64">
        <v>710</v>
      </c>
      <c r="G17" s="64">
        <v>214</v>
      </c>
      <c r="H17" s="70">
        <v>1850</v>
      </c>
      <c r="I17" s="53">
        <f t="shared" si="2"/>
        <v>16780</v>
      </c>
      <c r="J17" s="1"/>
    </row>
    <row r="18" spans="1:10" s="25" customFormat="1" ht="23.1" customHeight="1" x14ac:dyDescent="0.15">
      <c r="B18" s="121" t="s">
        <v>62</v>
      </c>
      <c r="C18" s="122"/>
      <c r="D18" s="50">
        <v>2.8396437756899999</v>
      </c>
      <c r="E18" s="50">
        <v>2.1401591385870002</v>
      </c>
      <c r="F18" s="57">
        <v>0.59835394011999998</v>
      </c>
      <c r="G18" s="50">
        <v>0.224047423445</v>
      </c>
      <c r="H18" s="58">
        <v>0.130797716462</v>
      </c>
      <c r="I18" s="52">
        <f t="shared" si="2"/>
        <v>5.933001994304</v>
      </c>
    </row>
    <row r="19" spans="1:10" s="14" customFormat="1" ht="23.1" customHeight="1" x14ac:dyDescent="0.15">
      <c r="B19" s="123"/>
      <c r="C19" s="124"/>
      <c r="D19" s="64">
        <v>937</v>
      </c>
      <c r="E19" s="64">
        <v>691</v>
      </c>
      <c r="F19" s="68">
        <v>248</v>
      </c>
      <c r="G19" s="64">
        <v>201</v>
      </c>
      <c r="H19" s="70">
        <v>207</v>
      </c>
      <c r="I19" s="53">
        <f t="shared" si="2"/>
        <v>2284</v>
      </c>
    </row>
    <row r="20" spans="1:10" s="22" customFormat="1" ht="23.1" customHeight="1" x14ac:dyDescent="0.15">
      <c r="A20" s="24"/>
      <c r="B20" s="144" t="s">
        <v>1</v>
      </c>
      <c r="C20" s="145"/>
      <c r="D20" s="51" t="s">
        <v>47</v>
      </c>
      <c r="E20" s="51" t="s">
        <v>47</v>
      </c>
      <c r="F20" s="51" t="s">
        <v>47</v>
      </c>
      <c r="G20" s="51" t="s">
        <v>47</v>
      </c>
      <c r="H20" s="103" t="s">
        <v>47</v>
      </c>
      <c r="I20" s="54" t="s">
        <v>47</v>
      </c>
      <c r="J20" s="24"/>
    </row>
    <row r="21" spans="1:10" s="3" customFormat="1" ht="23.1" customHeight="1" thickBot="1" x14ac:dyDescent="0.2">
      <c r="A21" s="1"/>
      <c r="B21" s="146"/>
      <c r="C21" s="147"/>
      <c r="D21" s="102" t="s">
        <v>47</v>
      </c>
      <c r="E21" s="102" t="s">
        <v>47</v>
      </c>
      <c r="F21" s="102" t="s">
        <v>47</v>
      </c>
      <c r="G21" s="102" t="s">
        <v>47</v>
      </c>
      <c r="H21" s="104" t="s">
        <v>47</v>
      </c>
      <c r="I21" s="55" t="s">
        <v>47</v>
      </c>
      <c r="J21" s="1"/>
    </row>
    <row r="22" spans="1:10" s="22" customFormat="1" ht="23.1" customHeight="1" thickTop="1" x14ac:dyDescent="0.15">
      <c r="B22" s="117" t="s">
        <v>34</v>
      </c>
      <c r="C22" s="118"/>
      <c r="D22" s="66">
        <f>SUM(D5,D16,D18,D20)</f>
        <v>137.32258323614201</v>
      </c>
      <c r="E22" s="66">
        <f t="shared" ref="E22:H22" si="3">SUM(E5,E16,E18,E20)</f>
        <v>158.68892803496797</v>
      </c>
      <c r="F22" s="66">
        <f t="shared" si="3"/>
        <v>13.259872868847999</v>
      </c>
      <c r="G22" s="66">
        <f t="shared" si="3"/>
        <v>3.343598569664</v>
      </c>
      <c r="H22" s="73">
        <f t="shared" si="3"/>
        <v>30.670827677868001</v>
      </c>
      <c r="I22" s="75">
        <f>SUM(D22:H22)</f>
        <v>343.2858103874899</v>
      </c>
    </row>
    <row r="23" spans="1:10" s="3" customFormat="1" ht="23.1" customHeight="1" thickBot="1" x14ac:dyDescent="0.2">
      <c r="B23" s="119"/>
      <c r="C23" s="120"/>
      <c r="D23" s="67">
        <f>SUM(D6,D17,D19,D21)</f>
        <v>27576</v>
      </c>
      <c r="E23" s="67">
        <f t="shared" ref="E23:H23" si="4">SUM(E6,E17,E19,E21)</f>
        <v>33518</v>
      </c>
      <c r="F23" s="67">
        <f t="shared" si="4"/>
        <v>2784</v>
      </c>
      <c r="G23" s="67">
        <f t="shared" si="4"/>
        <v>687</v>
      </c>
      <c r="H23" s="74">
        <f t="shared" si="4"/>
        <v>10331</v>
      </c>
      <c r="I23" s="76">
        <f>SUM(D23:H23)</f>
        <v>74896</v>
      </c>
    </row>
    <row r="24" spans="1:10" ht="8.1" customHeight="1" x14ac:dyDescent="0.15"/>
    <row r="25" spans="1:10" x14ac:dyDescent="0.15">
      <c r="B25" s="37" t="s">
        <v>10</v>
      </c>
      <c r="C25" s="38" t="s">
        <v>48</v>
      </c>
    </row>
    <row r="26" spans="1:10" ht="8.1" customHeight="1" x14ac:dyDescent="0.15">
      <c r="B26" s="39"/>
      <c r="C26" s="38"/>
    </row>
    <row r="27" spans="1:10" x14ac:dyDescent="0.15">
      <c r="B27" s="39" t="s">
        <v>11</v>
      </c>
      <c r="C27" s="38" t="s">
        <v>49</v>
      </c>
    </row>
    <row r="28" spans="1:10" x14ac:dyDescent="0.15">
      <c r="B28" s="39"/>
      <c r="C28" s="38" t="s">
        <v>50</v>
      </c>
    </row>
    <row r="29" spans="1:10" ht="8.1" customHeight="1" x14ac:dyDescent="0.15">
      <c r="B29" s="39"/>
      <c r="C29" s="38"/>
    </row>
    <row r="30" spans="1:10" s="11" customFormat="1" x14ac:dyDescent="0.15">
      <c r="B30" s="39" t="s">
        <v>2</v>
      </c>
      <c r="C30" s="38" t="s">
        <v>44</v>
      </c>
      <c r="D30" s="1"/>
      <c r="I30" s="1"/>
    </row>
    <row r="31" spans="1:10" s="11" customFormat="1" ht="8.1" customHeight="1" x14ac:dyDescent="0.15">
      <c r="B31" s="39"/>
      <c r="C31" s="38"/>
      <c r="D31" s="1"/>
      <c r="I31" s="1"/>
    </row>
    <row r="32" spans="1:10" s="11" customFormat="1" x14ac:dyDescent="0.15">
      <c r="B32" s="39" t="s">
        <v>8</v>
      </c>
      <c r="C32" s="38" t="s">
        <v>51</v>
      </c>
      <c r="D32" s="1"/>
      <c r="I32" s="1"/>
    </row>
    <row r="33" spans="2:10" ht="8.1" customHeight="1" x14ac:dyDescent="0.15">
      <c r="B33" s="39"/>
      <c r="C33" s="38"/>
    </row>
    <row r="34" spans="2:10" x14ac:dyDescent="0.15">
      <c r="B34" s="40" t="s">
        <v>9</v>
      </c>
      <c r="C34" s="41" t="s">
        <v>54</v>
      </c>
      <c r="D34" s="11"/>
    </row>
    <row r="35" spans="2:10" x14ac:dyDescent="0.15">
      <c r="B35" s="42"/>
      <c r="C35" s="41" t="s">
        <v>55</v>
      </c>
      <c r="D35" s="11"/>
      <c r="J35" s="4"/>
    </row>
    <row r="36" spans="2:10" ht="8.1" customHeight="1" x14ac:dyDescent="0.15">
      <c r="B36" s="42"/>
      <c r="C36" s="41"/>
      <c r="D36" s="11"/>
    </row>
    <row r="37" spans="2:10" x14ac:dyDescent="0.15">
      <c r="B37" s="40" t="s">
        <v>53</v>
      </c>
      <c r="C37" s="38" t="s">
        <v>61</v>
      </c>
      <c r="D37" s="11"/>
    </row>
  </sheetData>
  <mergeCells count="11">
    <mergeCell ref="H2:I2"/>
    <mergeCell ref="H3:I3"/>
    <mergeCell ref="B22:C23"/>
    <mergeCell ref="B16:C17"/>
    <mergeCell ref="B20:C21"/>
    <mergeCell ref="B4:C4"/>
    <mergeCell ref="B5:C6"/>
    <mergeCell ref="C7:C8"/>
    <mergeCell ref="C10:C11"/>
    <mergeCell ref="C13:C14"/>
    <mergeCell ref="B18:C19"/>
  </mergeCells>
  <phoneticPr fontId="1"/>
  <pageMargins left="0.39370078740157483" right="0.39370078740157483" top="0.39370078740157483" bottom="0.39370078740157483" header="0.31496062992125984" footer="0.31496062992125984"/>
  <pageSetup paperSize="9" scale="97" orientation="landscape" r:id="rId1"/>
  <headerFooter>
    <oddFooter>&amp;R3</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34"/>
  <sheetViews>
    <sheetView view="pageBreakPreview" zoomScale="85" zoomScaleNormal="100" zoomScaleSheetLayoutView="85" workbookViewId="0">
      <selection activeCell="U21" sqref="U21"/>
    </sheetView>
  </sheetViews>
  <sheetFormatPr defaultRowHeight="14.25" x14ac:dyDescent="0.15"/>
  <cols>
    <col min="1" max="1" width="5.625" style="1" customWidth="1"/>
    <col min="2" max="2" width="7.75" style="1" customWidth="1"/>
    <col min="3" max="3" width="20.75" style="1" customWidth="1"/>
    <col min="4" max="12" width="11.25" style="1" customWidth="1"/>
    <col min="13" max="13" width="5.625" style="1" customWidth="1"/>
    <col min="14" max="16384" width="9" style="1"/>
  </cols>
  <sheetData>
    <row r="1" spans="2:25" ht="15.95" customHeight="1" x14ac:dyDescent="0.15">
      <c r="B1" s="11" t="s">
        <v>36</v>
      </c>
      <c r="H1" s="2"/>
      <c r="I1" s="2"/>
      <c r="J1" s="2"/>
      <c r="K1" s="2"/>
    </row>
    <row r="2" spans="2:25" ht="14.25" customHeight="1" x14ac:dyDescent="0.15">
      <c r="B2" s="11" t="s">
        <v>38</v>
      </c>
      <c r="I2" s="2"/>
      <c r="K2" s="115"/>
      <c r="L2" s="139"/>
    </row>
    <row r="3" spans="2:25" ht="14.25" customHeight="1" thickBot="1" x14ac:dyDescent="0.2">
      <c r="K3" s="116"/>
      <c r="L3" s="116"/>
    </row>
    <row r="4" spans="2:25" s="3" customFormat="1" ht="35.1" customHeight="1" x14ac:dyDescent="0.15">
      <c r="B4" s="148"/>
      <c r="C4" s="149"/>
      <c r="D4" s="6" t="s">
        <v>14</v>
      </c>
      <c r="E4" s="6" t="s">
        <v>15</v>
      </c>
      <c r="F4" s="6" t="s">
        <v>16</v>
      </c>
      <c r="G4" s="6" t="s">
        <v>17</v>
      </c>
      <c r="H4" s="8" t="s">
        <v>18</v>
      </c>
      <c r="I4" s="6" t="s">
        <v>19</v>
      </c>
      <c r="J4" s="6" t="s">
        <v>20</v>
      </c>
      <c r="K4" s="7" t="s">
        <v>21</v>
      </c>
      <c r="L4" s="20" t="s">
        <v>46</v>
      </c>
      <c r="Q4" s="109"/>
      <c r="R4" s="109"/>
      <c r="S4" s="109"/>
      <c r="T4" s="109"/>
      <c r="U4" s="109"/>
      <c r="V4" s="109"/>
      <c r="W4" s="109"/>
      <c r="X4" s="109"/>
      <c r="Y4" s="109"/>
    </row>
    <row r="5" spans="2:25" s="22" customFormat="1" ht="23.1" customHeight="1" x14ac:dyDescent="0.15">
      <c r="B5" s="150" t="s">
        <v>45</v>
      </c>
      <c r="C5" s="151"/>
      <c r="D5" s="50">
        <f>SUM(D7,D10,D13)</f>
        <v>41.76326924528</v>
      </c>
      <c r="E5" s="50">
        <f t="shared" ref="E5:L5" si="0">SUM(E7,E10,E13)</f>
        <v>37.050682144755001</v>
      </c>
      <c r="F5" s="50">
        <f t="shared" si="0"/>
        <v>69.114957455917008</v>
      </c>
      <c r="G5" s="50">
        <f t="shared" si="0"/>
        <v>126.91843693014201</v>
      </c>
      <c r="H5" s="50">
        <f t="shared" si="0"/>
        <v>261.85334948054299</v>
      </c>
      <c r="I5" s="50">
        <f t="shared" si="0"/>
        <v>161.52902886113097</v>
      </c>
      <c r="J5" s="50">
        <f t="shared" si="0"/>
        <v>54.884140736425003</v>
      </c>
      <c r="K5" s="79">
        <f t="shared" si="0"/>
        <v>0.23942504027199998</v>
      </c>
      <c r="L5" s="52">
        <f t="shared" si="0"/>
        <v>753.35328989446498</v>
      </c>
      <c r="Q5" s="111"/>
      <c r="R5" s="111"/>
      <c r="S5" s="111"/>
      <c r="T5" s="111"/>
      <c r="U5" s="111"/>
      <c r="V5" s="111"/>
      <c r="W5" s="111"/>
      <c r="X5" s="111"/>
      <c r="Y5" s="111"/>
    </row>
    <row r="6" spans="2:25" s="3" customFormat="1" ht="23.1" customHeight="1" x14ac:dyDescent="0.15">
      <c r="B6" s="152"/>
      <c r="C6" s="153"/>
      <c r="D6" s="64">
        <f>SUM(D8,D11,D14)</f>
        <v>8267</v>
      </c>
      <c r="E6" s="64">
        <f t="shared" ref="E6:K6" si="1">SUM(E8,E11,E14)</f>
        <v>7963</v>
      </c>
      <c r="F6" s="64">
        <f t="shared" si="1"/>
        <v>14824</v>
      </c>
      <c r="G6" s="64">
        <f t="shared" si="1"/>
        <v>28652</v>
      </c>
      <c r="H6" s="64">
        <f t="shared" si="1"/>
        <v>69967</v>
      </c>
      <c r="I6" s="64">
        <f t="shared" si="1"/>
        <v>48401</v>
      </c>
      <c r="J6" s="64">
        <f t="shared" si="1"/>
        <v>19341</v>
      </c>
      <c r="K6" s="80">
        <f t="shared" si="1"/>
        <v>173</v>
      </c>
      <c r="L6" s="53">
        <f>SUM(D6:K6)</f>
        <v>197588</v>
      </c>
      <c r="Q6" s="112"/>
      <c r="R6" s="112"/>
      <c r="S6" s="112"/>
      <c r="T6" s="112"/>
      <c r="U6" s="112"/>
      <c r="V6" s="112"/>
      <c r="W6" s="112"/>
      <c r="X6" s="112"/>
      <c r="Y6" s="112"/>
    </row>
    <row r="7" spans="2:25" s="22" customFormat="1" ht="23.1" customHeight="1" x14ac:dyDescent="0.15">
      <c r="B7" s="26"/>
      <c r="C7" s="154" t="s">
        <v>12</v>
      </c>
      <c r="D7" s="50">
        <v>39.133617391446997</v>
      </c>
      <c r="E7" s="50">
        <v>36.034383233519002</v>
      </c>
      <c r="F7" s="50">
        <v>66.635637126364003</v>
      </c>
      <c r="G7" s="50">
        <v>122.73529515183</v>
      </c>
      <c r="H7" s="57">
        <v>250.655773064187</v>
      </c>
      <c r="I7" s="50">
        <v>151.75591105483699</v>
      </c>
      <c r="J7" s="50">
        <v>49.108527054778001</v>
      </c>
      <c r="K7" s="58">
        <v>0.230100411772</v>
      </c>
      <c r="L7" s="52">
        <f t="shared" ref="L7:L17" si="2">SUM(D7:K7)</f>
        <v>716.28924448873397</v>
      </c>
      <c r="Q7" s="111"/>
      <c r="R7" s="111"/>
      <c r="S7" s="111"/>
      <c r="T7" s="111"/>
      <c r="U7" s="111"/>
      <c r="V7" s="111"/>
      <c r="W7" s="111"/>
      <c r="X7" s="111"/>
      <c r="Y7" s="111"/>
    </row>
    <row r="8" spans="2:25" s="3" customFormat="1" ht="23.1" customHeight="1" x14ac:dyDescent="0.15">
      <c r="B8" s="5"/>
      <c r="C8" s="155"/>
      <c r="D8" s="64">
        <v>6952</v>
      </c>
      <c r="E8" s="64">
        <v>6695</v>
      </c>
      <c r="F8" s="64">
        <v>12545</v>
      </c>
      <c r="G8" s="64">
        <v>24160</v>
      </c>
      <c r="H8" s="68">
        <v>56733</v>
      </c>
      <c r="I8" s="64">
        <v>39800</v>
      </c>
      <c r="J8" s="64">
        <v>16405</v>
      </c>
      <c r="K8" s="70">
        <v>36</v>
      </c>
      <c r="L8" s="53">
        <f t="shared" si="2"/>
        <v>163326</v>
      </c>
      <c r="Q8" s="112"/>
      <c r="R8" s="112"/>
      <c r="S8" s="112"/>
      <c r="T8" s="112"/>
      <c r="U8" s="112"/>
      <c r="V8" s="112"/>
      <c r="W8" s="112"/>
      <c r="X8" s="112"/>
      <c r="Y8" s="112"/>
    </row>
    <row r="9" spans="2:25" s="3" customFormat="1" ht="23.1" hidden="1" customHeight="1" x14ac:dyDescent="0.15">
      <c r="B9" s="5"/>
      <c r="C9" s="34"/>
      <c r="D9" s="99"/>
      <c r="E9" s="99"/>
      <c r="F9" s="99"/>
      <c r="G9" s="99"/>
      <c r="H9" s="101"/>
      <c r="I9" s="99"/>
      <c r="J9" s="99"/>
      <c r="K9" s="101"/>
      <c r="L9" s="72"/>
      <c r="Q9" s="112"/>
      <c r="R9" s="112"/>
      <c r="S9" s="112"/>
      <c r="T9" s="112"/>
      <c r="U9" s="112"/>
      <c r="V9" s="112"/>
      <c r="W9" s="112"/>
      <c r="X9" s="112"/>
      <c r="Y9" s="112"/>
    </row>
    <row r="10" spans="2:25" s="21" customFormat="1" ht="23.1" customHeight="1" x14ac:dyDescent="0.15">
      <c r="B10" s="28"/>
      <c r="C10" s="154" t="s">
        <v>0</v>
      </c>
      <c r="D10" s="65">
        <v>0.99162142190199998</v>
      </c>
      <c r="E10" s="65">
        <v>0.76278564868400001</v>
      </c>
      <c r="F10" s="65">
        <v>1.1667833863349999</v>
      </c>
      <c r="G10" s="65">
        <v>2.5924881440559999</v>
      </c>
      <c r="H10" s="69">
        <v>7.2507013257670003</v>
      </c>
      <c r="I10" s="65">
        <v>4.9458855642700001</v>
      </c>
      <c r="J10" s="65">
        <v>1.7673080070510001</v>
      </c>
      <c r="K10" s="60" t="s">
        <v>69</v>
      </c>
      <c r="L10" s="52">
        <f t="shared" si="2"/>
        <v>19.477573498064999</v>
      </c>
      <c r="Q10" s="113"/>
      <c r="R10" s="113"/>
      <c r="S10" s="113"/>
      <c r="T10" s="113"/>
      <c r="U10" s="113"/>
      <c r="V10" s="113"/>
      <c r="W10" s="113"/>
      <c r="X10" s="113"/>
      <c r="Y10" s="113"/>
    </row>
    <row r="11" spans="2:25" s="3" customFormat="1" ht="23.1" customHeight="1" x14ac:dyDescent="0.15">
      <c r="B11" s="5"/>
      <c r="C11" s="155"/>
      <c r="D11" s="64">
        <v>1188</v>
      </c>
      <c r="E11" s="64">
        <v>1166</v>
      </c>
      <c r="F11" s="64">
        <v>2035</v>
      </c>
      <c r="G11" s="64">
        <v>4011</v>
      </c>
      <c r="H11" s="68">
        <v>11923</v>
      </c>
      <c r="I11" s="64">
        <v>6628</v>
      </c>
      <c r="J11" s="64">
        <v>1157</v>
      </c>
      <c r="K11" s="78" t="s">
        <v>63</v>
      </c>
      <c r="L11" s="53">
        <f t="shared" si="2"/>
        <v>28108</v>
      </c>
      <c r="Q11" s="112"/>
      <c r="R11" s="112"/>
      <c r="S11" s="112"/>
      <c r="T11" s="112"/>
      <c r="U11" s="112"/>
      <c r="V11" s="112"/>
      <c r="W11" s="112"/>
      <c r="X11" s="112"/>
      <c r="Y11" s="112"/>
    </row>
    <row r="12" spans="2:25" s="3" customFormat="1" ht="23.1" hidden="1" customHeight="1" x14ac:dyDescent="0.15">
      <c r="B12" s="5"/>
      <c r="C12" s="34"/>
      <c r="D12" s="99"/>
      <c r="E12" s="99"/>
      <c r="F12" s="99"/>
      <c r="G12" s="99"/>
      <c r="H12" s="101"/>
      <c r="I12" s="99"/>
      <c r="J12" s="99"/>
      <c r="K12" s="105"/>
      <c r="L12" s="72"/>
      <c r="Q12" s="112"/>
      <c r="R12" s="112"/>
      <c r="S12" s="112"/>
      <c r="T12" s="112"/>
      <c r="U12" s="112"/>
      <c r="V12" s="112"/>
      <c r="W12" s="112"/>
      <c r="X12" s="112"/>
      <c r="Y12" s="112"/>
    </row>
    <row r="13" spans="2:25" s="22" customFormat="1" ht="23.1" customHeight="1" x14ac:dyDescent="0.15">
      <c r="B13" s="26"/>
      <c r="C13" s="156" t="s">
        <v>30</v>
      </c>
      <c r="D13" s="50">
        <v>1.638030431931</v>
      </c>
      <c r="E13" s="50">
        <v>0.25351326255200002</v>
      </c>
      <c r="F13" s="50">
        <v>1.3125369432180001</v>
      </c>
      <c r="G13" s="50">
        <v>1.590653634256</v>
      </c>
      <c r="H13" s="57">
        <v>3.9468750905890002</v>
      </c>
      <c r="I13" s="50">
        <v>4.8272322420240004</v>
      </c>
      <c r="J13" s="50">
        <v>4.0083056745960004</v>
      </c>
      <c r="K13" s="77">
        <v>9.3246284999999995E-3</v>
      </c>
      <c r="L13" s="52">
        <f t="shared" si="2"/>
        <v>17.586471907665999</v>
      </c>
      <c r="Q13" s="111"/>
      <c r="R13" s="111"/>
      <c r="S13" s="111"/>
      <c r="T13" s="111"/>
      <c r="U13" s="111"/>
      <c r="V13" s="111"/>
      <c r="W13" s="111"/>
      <c r="X13" s="111"/>
      <c r="Y13" s="111"/>
    </row>
    <row r="14" spans="2:25" s="3" customFormat="1" ht="23.1" customHeight="1" x14ac:dyDescent="0.15">
      <c r="B14" s="5"/>
      <c r="C14" s="157"/>
      <c r="D14" s="64">
        <v>127</v>
      </c>
      <c r="E14" s="64">
        <v>102</v>
      </c>
      <c r="F14" s="64">
        <v>244</v>
      </c>
      <c r="G14" s="64">
        <v>481</v>
      </c>
      <c r="H14" s="68">
        <v>1311</v>
      </c>
      <c r="I14" s="64">
        <v>1973</v>
      </c>
      <c r="J14" s="64">
        <v>1779</v>
      </c>
      <c r="K14" s="70">
        <v>137</v>
      </c>
      <c r="L14" s="53">
        <f t="shared" si="2"/>
        <v>6154</v>
      </c>
      <c r="Q14" s="112"/>
      <c r="R14" s="112"/>
      <c r="S14" s="112"/>
      <c r="T14" s="112"/>
      <c r="U14" s="112"/>
      <c r="V14" s="112"/>
      <c r="W14" s="112"/>
      <c r="X14" s="112"/>
      <c r="Y14" s="112"/>
    </row>
    <row r="15" spans="2:25" s="3" customFormat="1" ht="23.1" hidden="1" customHeight="1" x14ac:dyDescent="0.15">
      <c r="B15" s="5"/>
      <c r="C15" s="36"/>
      <c r="D15" s="99"/>
      <c r="E15" s="99"/>
      <c r="F15" s="99"/>
      <c r="G15" s="99"/>
      <c r="H15" s="101"/>
      <c r="I15" s="99"/>
      <c r="J15" s="99"/>
      <c r="K15" s="100"/>
      <c r="L15" s="72"/>
      <c r="Q15" s="112"/>
      <c r="R15" s="112"/>
      <c r="S15" s="112"/>
      <c r="T15" s="112"/>
      <c r="U15" s="112"/>
      <c r="V15" s="112"/>
      <c r="W15" s="112"/>
      <c r="X15" s="112"/>
      <c r="Y15" s="112"/>
    </row>
    <row r="16" spans="2:25" s="22" customFormat="1" ht="23.1" customHeight="1" x14ac:dyDescent="0.15">
      <c r="B16" s="158" t="s">
        <v>13</v>
      </c>
      <c r="C16" s="159"/>
      <c r="D16" s="50">
        <v>17.264337912483001</v>
      </c>
      <c r="E16" s="50">
        <v>13.587888409454999</v>
      </c>
      <c r="F16" s="50">
        <v>25.017207367725</v>
      </c>
      <c r="G16" s="50">
        <v>46.930336817761997</v>
      </c>
      <c r="H16" s="57">
        <v>96.458667066340993</v>
      </c>
      <c r="I16" s="50">
        <v>99.679491861054998</v>
      </c>
      <c r="J16" s="50">
        <v>60.881009395367002</v>
      </c>
      <c r="K16" s="58">
        <v>0.46965624219500002</v>
      </c>
      <c r="L16" s="52">
        <f t="shared" si="2"/>
        <v>360.28859507238303</v>
      </c>
      <c r="Q16" s="111"/>
      <c r="R16" s="111"/>
      <c r="S16" s="111"/>
      <c r="T16" s="111"/>
      <c r="U16" s="111"/>
      <c r="V16" s="111"/>
      <c r="W16" s="111"/>
      <c r="X16" s="111"/>
      <c r="Y16" s="111"/>
    </row>
    <row r="17" spans="2:25" s="3" customFormat="1" ht="23.1" customHeight="1" x14ac:dyDescent="0.15">
      <c r="B17" s="160"/>
      <c r="C17" s="161"/>
      <c r="D17" s="64">
        <v>1709</v>
      </c>
      <c r="E17" s="64">
        <v>1577</v>
      </c>
      <c r="F17" s="64">
        <v>2996</v>
      </c>
      <c r="G17" s="64">
        <v>6017</v>
      </c>
      <c r="H17" s="68">
        <v>16621</v>
      </c>
      <c r="I17" s="64">
        <v>19335</v>
      </c>
      <c r="J17" s="64">
        <v>21034</v>
      </c>
      <c r="K17" s="70">
        <v>230</v>
      </c>
      <c r="L17" s="53">
        <f t="shared" si="2"/>
        <v>69519</v>
      </c>
      <c r="Q17" s="112"/>
      <c r="R17" s="112"/>
      <c r="S17" s="112"/>
      <c r="T17" s="112"/>
      <c r="U17" s="112"/>
      <c r="V17" s="112"/>
      <c r="W17" s="112"/>
      <c r="X17" s="112"/>
      <c r="Y17" s="112"/>
    </row>
    <row r="18" spans="2:25" s="22" customFormat="1" ht="23.1" customHeight="1" x14ac:dyDescent="0.15">
      <c r="B18" s="121" t="s">
        <v>62</v>
      </c>
      <c r="C18" s="122"/>
      <c r="D18" s="50">
        <v>0.25889519999999999</v>
      </c>
      <c r="E18" s="50">
        <v>0.27971137499999998</v>
      </c>
      <c r="F18" s="50">
        <v>0.34630902899999999</v>
      </c>
      <c r="G18" s="50">
        <v>0.87261213999999998</v>
      </c>
      <c r="H18" s="57">
        <v>0.98189666659599995</v>
      </c>
      <c r="I18" s="50">
        <v>1.0739674689880001</v>
      </c>
      <c r="J18" s="50">
        <v>2.8965600155720002</v>
      </c>
      <c r="K18" s="58">
        <v>1E-3</v>
      </c>
      <c r="L18" s="52">
        <f t="shared" ref="L18:L21" si="3">SUM(D18:K18)</f>
        <v>6.7109518951560005</v>
      </c>
      <c r="Q18" s="111"/>
      <c r="R18" s="111"/>
      <c r="S18" s="111"/>
      <c r="T18" s="111"/>
      <c r="U18" s="111"/>
      <c r="V18" s="111"/>
      <c r="W18" s="111"/>
      <c r="X18" s="111"/>
      <c r="Y18" s="111"/>
    </row>
    <row r="19" spans="2:25" s="3" customFormat="1" ht="23.1" customHeight="1" x14ac:dyDescent="0.15">
      <c r="B19" s="123"/>
      <c r="C19" s="124"/>
      <c r="D19" s="64">
        <v>59</v>
      </c>
      <c r="E19" s="64">
        <v>50</v>
      </c>
      <c r="F19" s="64">
        <v>92</v>
      </c>
      <c r="G19" s="64">
        <v>129</v>
      </c>
      <c r="H19" s="68">
        <v>226</v>
      </c>
      <c r="I19" s="64">
        <v>165</v>
      </c>
      <c r="J19" s="64">
        <v>570</v>
      </c>
      <c r="K19" s="70">
        <v>1</v>
      </c>
      <c r="L19" s="53">
        <f t="shared" si="3"/>
        <v>1292</v>
      </c>
      <c r="Q19" s="112"/>
      <c r="R19" s="112"/>
      <c r="S19" s="112"/>
      <c r="T19" s="112"/>
      <c r="U19" s="112"/>
      <c r="V19" s="112"/>
      <c r="W19" s="112"/>
      <c r="X19" s="112"/>
      <c r="Y19" s="112"/>
    </row>
    <row r="20" spans="2:25" s="22" customFormat="1" ht="23.1" customHeight="1" x14ac:dyDescent="0.15">
      <c r="B20" s="144" t="s">
        <v>1</v>
      </c>
      <c r="C20" s="145"/>
      <c r="D20" s="50">
        <v>111.44696282660399</v>
      </c>
      <c r="E20" s="50">
        <v>121.25752608195</v>
      </c>
      <c r="F20" s="50">
        <v>227.389870691992</v>
      </c>
      <c r="G20" s="50">
        <v>253.69631539283401</v>
      </c>
      <c r="H20" s="57">
        <v>665.15332626353995</v>
      </c>
      <c r="I20" s="50">
        <v>774.15490079798406</v>
      </c>
      <c r="J20" s="50">
        <v>119.225297060918</v>
      </c>
      <c r="K20" s="58">
        <v>0.177461246298</v>
      </c>
      <c r="L20" s="52">
        <f t="shared" si="3"/>
        <v>2272.5016603621202</v>
      </c>
      <c r="Q20" s="110"/>
      <c r="R20" s="110"/>
      <c r="S20" s="110"/>
      <c r="T20" s="110"/>
      <c r="U20" s="110"/>
      <c r="V20" s="110"/>
      <c r="W20" s="110"/>
      <c r="X20" s="110"/>
      <c r="Y20" s="110"/>
    </row>
    <row r="21" spans="2:25" s="3" customFormat="1" ht="23.1" customHeight="1" thickBot="1" x14ac:dyDescent="0.2">
      <c r="B21" s="146"/>
      <c r="C21" s="147"/>
      <c r="D21" s="94">
        <v>3420</v>
      </c>
      <c r="E21" s="94">
        <v>4310</v>
      </c>
      <c r="F21" s="94">
        <v>8957</v>
      </c>
      <c r="G21" s="94">
        <v>12397</v>
      </c>
      <c r="H21" s="95">
        <v>59132</v>
      </c>
      <c r="I21" s="94">
        <v>98566</v>
      </c>
      <c r="J21" s="94">
        <v>39417</v>
      </c>
      <c r="K21" s="96">
        <v>146</v>
      </c>
      <c r="L21" s="53">
        <f t="shared" si="3"/>
        <v>226345</v>
      </c>
      <c r="Q21" s="56"/>
      <c r="R21" s="56"/>
      <c r="S21" s="56"/>
      <c r="T21" s="56"/>
      <c r="U21" s="56"/>
      <c r="V21" s="56"/>
      <c r="W21" s="56"/>
      <c r="X21" s="56"/>
      <c r="Y21" s="56"/>
    </row>
    <row r="22" spans="2:25" s="22" customFormat="1" ht="23.1" customHeight="1" thickTop="1" x14ac:dyDescent="0.15">
      <c r="B22" s="117" t="s">
        <v>34</v>
      </c>
      <c r="C22" s="118"/>
      <c r="D22" s="66">
        <f>SUM(D5,D16,D18,D20)</f>
        <v>170.73346518436699</v>
      </c>
      <c r="E22" s="66">
        <f t="shared" ref="E22:K22" si="4">SUM(E5,E16,E18,E20)</f>
        <v>172.17580801116</v>
      </c>
      <c r="F22" s="66">
        <f t="shared" si="4"/>
        <v>321.868344544634</v>
      </c>
      <c r="G22" s="66">
        <f t="shared" si="4"/>
        <v>428.41770128073802</v>
      </c>
      <c r="H22" s="66">
        <f t="shared" si="4"/>
        <v>1024.44723947702</v>
      </c>
      <c r="I22" s="66">
        <f t="shared" si="4"/>
        <v>1036.4373889891581</v>
      </c>
      <c r="J22" s="66">
        <f t="shared" si="4"/>
        <v>237.887007208282</v>
      </c>
      <c r="K22" s="73">
        <f t="shared" si="4"/>
        <v>0.88754252876499995</v>
      </c>
      <c r="L22" s="75">
        <f>SUM(D22:K22)</f>
        <v>3392.8544972241243</v>
      </c>
    </row>
    <row r="23" spans="2:25" s="3" customFormat="1" ht="23.1" customHeight="1" thickBot="1" x14ac:dyDescent="0.2">
      <c r="B23" s="119"/>
      <c r="C23" s="120"/>
      <c r="D23" s="67">
        <f>SUM(D6,D17,D19,D21)</f>
        <v>13455</v>
      </c>
      <c r="E23" s="67">
        <f t="shared" ref="E23:K23" si="5">SUM(E6,E17,E19,E21)</f>
        <v>13900</v>
      </c>
      <c r="F23" s="67">
        <f t="shared" si="5"/>
        <v>26869</v>
      </c>
      <c r="G23" s="67">
        <f t="shared" si="5"/>
        <v>47195</v>
      </c>
      <c r="H23" s="67">
        <f t="shared" si="5"/>
        <v>145946</v>
      </c>
      <c r="I23" s="67">
        <f t="shared" si="5"/>
        <v>166467</v>
      </c>
      <c r="J23" s="67">
        <f t="shared" si="5"/>
        <v>80362</v>
      </c>
      <c r="K23" s="74">
        <f t="shared" si="5"/>
        <v>550</v>
      </c>
      <c r="L23" s="76">
        <f>SUM(D23:K23)</f>
        <v>494744</v>
      </c>
    </row>
    <row r="24" spans="2:25" ht="8.1" customHeight="1" x14ac:dyDescent="0.15"/>
    <row r="25" spans="2:25" x14ac:dyDescent="0.15">
      <c r="B25" s="37" t="s">
        <v>10</v>
      </c>
      <c r="C25" s="38" t="s">
        <v>48</v>
      </c>
    </row>
    <row r="26" spans="2:25" ht="8.1" customHeight="1" x14ac:dyDescent="0.15">
      <c r="B26" s="39"/>
      <c r="C26" s="38"/>
    </row>
    <row r="27" spans="2:25" x14ac:dyDescent="0.15">
      <c r="B27" s="39" t="s">
        <v>11</v>
      </c>
      <c r="C27" s="38" t="s">
        <v>49</v>
      </c>
    </row>
    <row r="28" spans="2:25" x14ac:dyDescent="0.15">
      <c r="B28" s="39"/>
      <c r="C28" s="38" t="s">
        <v>50</v>
      </c>
    </row>
    <row r="29" spans="2:25" ht="8.1" customHeight="1" x14ac:dyDescent="0.15">
      <c r="B29" s="39"/>
      <c r="C29" s="38"/>
    </row>
    <row r="30" spans="2:25" s="11" customFormat="1" x14ac:dyDescent="0.15">
      <c r="B30" s="39" t="s">
        <v>2</v>
      </c>
      <c r="C30" s="38" t="s">
        <v>44</v>
      </c>
      <c r="L30" s="1"/>
    </row>
    <row r="31" spans="2:25" ht="8.1" customHeight="1" x14ac:dyDescent="0.15">
      <c r="B31" s="39"/>
      <c r="C31" s="38"/>
    </row>
    <row r="32" spans="2:25" x14ac:dyDescent="0.15">
      <c r="B32" s="39" t="s">
        <v>8</v>
      </c>
      <c r="C32" s="38" t="s">
        <v>51</v>
      </c>
    </row>
    <row r="33" spans="2:13" ht="8.1" customHeight="1" x14ac:dyDescent="0.15">
      <c r="B33" s="38"/>
      <c r="C33" s="38"/>
      <c r="M33" s="32"/>
    </row>
    <row r="34" spans="2:13" x14ac:dyDescent="0.15">
      <c r="B34" s="39" t="s">
        <v>9</v>
      </c>
      <c r="C34" s="38" t="s">
        <v>61</v>
      </c>
    </row>
  </sheetData>
  <mergeCells count="11">
    <mergeCell ref="K2:L2"/>
    <mergeCell ref="K3:L3"/>
    <mergeCell ref="B22:C23"/>
    <mergeCell ref="B16:C17"/>
    <mergeCell ref="B20:C21"/>
    <mergeCell ref="B4:C4"/>
    <mergeCell ref="B5:C6"/>
    <mergeCell ref="C7:C8"/>
    <mergeCell ref="C10:C11"/>
    <mergeCell ref="C13:C14"/>
    <mergeCell ref="B18:C19"/>
  </mergeCells>
  <phoneticPr fontId="1"/>
  <pageMargins left="0.39370078740157483" right="0.39370078740157483" top="0.39370078740157483" bottom="0.39370078740157483" header="0.31496062992125984" footer="0.31496062992125984"/>
  <pageSetup paperSize="9" orientation="landscape" r:id="rId1"/>
  <headerFooter>
    <oddFooter>&amp;R4</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38"/>
  <sheetViews>
    <sheetView view="pageBreakPreview" zoomScale="85" zoomScaleNormal="100" zoomScaleSheetLayoutView="85" workbookViewId="0">
      <selection activeCell="L23" sqref="L23"/>
    </sheetView>
  </sheetViews>
  <sheetFormatPr defaultRowHeight="14.25" x14ac:dyDescent="0.15"/>
  <cols>
    <col min="1" max="1" width="5.625" style="1" customWidth="1"/>
    <col min="2" max="2" width="7.75" style="1" customWidth="1"/>
    <col min="3" max="3" width="20.75" style="1" customWidth="1"/>
    <col min="4" max="12" width="11.25" style="1" customWidth="1"/>
    <col min="13" max="13" width="5.625" style="1" customWidth="1"/>
    <col min="14" max="16384" width="9" style="1"/>
  </cols>
  <sheetData>
    <row r="1" spans="2:12" ht="15.95" customHeight="1" x14ac:dyDescent="0.15">
      <c r="B1" s="11" t="s">
        <v>36</v>
      </c>
      <c r="H1" s="2"/>
      <c r="I1" s="2"/>
      <c r="J1" s="2"/>
      <c r="K1" s="2"/>
    </row>
    <row r="2" spans="2:12" ht="14.25" customHeight="1" x14ac:dyDescent="0.15">
      <c r="B2" s="11" t="s">
        <v>39</v>
      </c>
      <c r="I2" s="2"/>
      <c r="K2" s="115"/>
      <c r="L2" s="139"/>
    </row>
    <row r="3" spans="2:12" ht="14.25" customHeight="1" thickBot="1" x14ac:dyDescent="0.2">
      <c r="K3" s="116"/>
      <c r="L3" s="116"/>
    </row>
    <row r="4" spans="2:12" s="3" customFormat="1" ht="35.1" customHeight="1" x14ac:dyDescent="0.15">
      <c r="B4" s="148"/>
      <c r="C4" s="149"/>
      <c r="D4" s="6" t="s">
        <v>14</v>
      </c>
      <c r="E4" s="6" t="s">
        <v>15</v>
      </c>
      <c r="F4" s="6" t="s">
        <v>16</v>
      </c>
      <c r="G4" s="6" t="s">
        <v>17</v>
      </c>
      <c r="H4" s="8" t="s">
        <v>18</v>
      </c>
      <c r="I4" s="6" t="s">
        <v>19</v>
      </c>
      <c r="J4" s="6" t="s">
        <v>20</v>
      </c>
      <c r="K4" s="7" t="s">
        <v>21</v>
      </c>
      <c r="L4" s="20" t="s">
        <v>46</v>
      </c>
    </row>
    <row r="5" spans="2:12" s="22" customFormat="1" ht="23.1" customHeight="1" x14ac:dyDescent="0.15">
      <c r="B5" s="150" t="s">
        <v>45</v>
      </c>
      <c r="C5" s="151"/>
      <c r="D5" s="50">
        <f>SUM(D7,D10,D13)</f>
        <v>9.835263975665999</v>
      </c>
      <c r="E5" s="50">
        <f t="shared" ref="E5:J5" si="0">SUM(E7,E10,E13)</f>
        <v>8.8805907359809986</v>
      </c>
      <c r="F5" s="50">
        <f t="shared" si="0"/>
        <v>17.443570973730999</v>
      </c>
      <c r="G5" s="50">
        <f t="shared" si="0"/>
        <v>30.495875507426998</v>
      </c>
      <c r="H5" s="50">
        <f t="shared" si="0"/>
        <v>44.177962898254002</v>
      </c>
      <c r="I5" s="50">
        <f t="shared" si="0"/>
        <v>16.650802685066001</v>
      </c>
      <c r="J5" s="50">
        <f t="shared" si="0"/>
        <v>5.4238923523730005</v>
      </c>
      <c r="K5" s="60" t="s">
        <v>47</v>
      </c>
      <c r="L5" s="52">
        <f>SUM(D5:K5)</f>
        <v>132.90795912849799</v>
      </c>
    </row>
    <row r="6" spans="2:12" s="3" customFormat="1" ht="23.1" customHeight="1" x14ac:dyDescent="0.15">
      <c r="B6" s="152"/>
      <c r="C6" s="153"/>
      <c r="D6" s="64">
        <f>SUM(D8,D11,D14)</f>
        <v>2194</v>
      </c>
      <c r="E6" s="64">
        <f t="shared" ref="E6:J6" si="1">SUM(E8,E11,E14)</f>
        <v>1953</v>
      </c>
      <c r="F6" s="64">
        <f t="shared" si="1"/>
        <v>3671</v>
      </c>
      <c r="G6" s="64">
        <f t="shared" si="1"/>
        <v>6031</v>
      </c>
      <c r="H6" s="64">
        <f t="shared" si="1"/>
        <v>10100</v>
      </c>
      <c r="I6" s="64">
        <f t="shared" si="1"/>
        <v>3084</v>
      </c>
      <c r="J6" s="64">
        <f t="shared" si="1"/>
        <v>883</v>
      </c>
      <c r="K6" s="78" t="s">
        <v>47</v>
      </c>
      <c r="L6" s="53">
        <f>SUM(D6:K6)</f>
        <v>27916</v>
      </c>
    </row>
    <row r="7" spans="2:12" s="22" customFormat="1" ht="23.1" customHeight="1" x14ac:dyDescent="0.15">
      <c r="B7" s="26"/>
      <c r="C7" s="154" t="s">
        <v>12</v>
      </c>
      <c r="D7" s="50">
        <v>8.2562450599969992</v>
      </c>
      <c r="E7" s="50">
        <v>7.507251491851</v>
      </c>
      <c r="F7" s="50">
        <v>14.593990750355999</v>
      </c>
      <c r="G7" s="50">
        <v>26.260586866758999</v>
      </c>
      <c r="H7" s="57">
        <v>37.456863574487002</v>
      </c>
      <c r="I7" s="50">
        <v>13.133669440756</v>
      </c>
      <c r="J7" s="50">
        <v>4.917755689821</v>
      </c>
      <c r="K7" s="60" t="s">
        <v>63</v>
      </c>
      <c r="L7" s="52">
        <f t="shared" ref="L7:L17" si="2">SUM(D7:K7)</f>
        <v>112.126362874027</v>
      </c>
    </row>
    <row r="8" spans="2:12" s="3" customFormat="1" ht="23.1" customHeight="1" x14ac:dyDescent="0.15">
      <c r="B8" s="5"/>
      <c r="C8" s="155"/>
      <c r="D8" s="64">
        <v>1681</v>
      </c>
      <c r="E8" s="64">
        <v>1555</v>
      </c>
      <c r="F8" s="64">
        <v>2911</v>
      </c>
      <c r="G8" s="64">
        <v>4942</v>
      </c>
      <c r="H8" s="68">
        <v>7733</v>
      </c>
      <c r="I8" s="64">
        <v>2659</v>
      </c>
      <c r="J8" s="64">
        <v>855</v>
      </c>
      <c r="K8" s="78" t="s">
        <v>65</v>
      </c>
      <c r="L8" s="53">
        <f t="shared" si="2"/>
        <v>22336</v>
      </c>
    </row>
    <row r="9" spans="2:12" s="3" customFormat="1" ht="23.1" hidden="1" customHeight="1" x14ac:dyDescent="0.15">
      <c r="B9" s="5"/>
      <c r="C9" s="34"/>
      <c r="D9" s="99"/>
      <c r="E9" s="99"/>
      <c r="F9" s="99"/>
      <c r="G9" s="99"/>
      <c r="H9" s="101"/>
      <c r="I9" s="99"/>
      <c r="J9" s="99"/>
      <c r="K9" s="105" t="s">
        <v>47</v>
      </c>
      <c r="L9" s="72"/>
    </row>
    <row r="10" spans="2:12" s="21" customFormat="1" ht="23.1" customHeight="1" x14ac:dyDescent="0.15">
      <c r="B10" s="28"/>
      <c r="C10" s="154" t="s">
        <v>0</v>
      </c>
      <c r="D10" s="65">
        <v>0.73592849557100004</v>
      </c>
      <c r="E10" s="65">
        <v>0.60502049782300005</v>
      </c>
      <c r="F10" s="65">
        <v>1.0450572846449999</v>
      </c>
      <c r="G10" s="65">
        <v>1.1472411354300001</v>
      </c>
      <c r="H10" s="69">
        <v>3.2179506942790002</v>
      </c>
      <c r="I10" s="65">
        <v>0.517319669634</v>
      </c>
      <c r="J10" s="65">
        <v>2.63375E-2</v>
      </c>
      <c r="K10" s="60" t="s">
        <v>66</v>
      </c>
      <c r="L10" s="52">
        <f t="shared" si="2"/>
        <v>7.2948552773820001</v>
      </c>
    </row>
    <row r="11" spans="2:12" s="3" customFormat="1" ht="23.1" customHeight="1" x14ac:dyDescent="0.15">
      <c r="B11" s="5"/>
      <c r="C11" s="155"/>
      <c r="D11" s="64">
        <v>338</v>
      </c>
      <c r="E11" s="64">
        <v>278</v>
      </c>
      <c r="F11" s="64">
        <v>479</v>
      </c>
      <c r="G11" s="64">
        <v>610</v>
      </c>
      <c r="H11" s="68">
        <v>1631</v>
      </c>
      <c r="I11" s="64">
        <v>174</v>
      </c>
      <c r="J11" s="64">
        <v>2</v>
      </c>
      <c r="K11" s="78" t="s">
        <v>64</v>
      </c>
      <c r="L11" s="53">
        <f t="shared" si="2"/>
        <v>3512</v>
      </c>
    </row>
    <row r="12" spans="2:12" s="3" customFormat="1" ht="23.1" hidden="1" customHeight="1" x14ac:dyDescent="0.15">
      <c r="B12" s="5"/>
      <c r="C12" s="34"/>
      <c r="D12" s="99"/>
      <c r="E12" s="99"/>
      <c r="F12" s="99"/>
      <c r="G12" s="99"/>
      <c r="H12" s="101"/>
      <c r="I12" s="99"/>
      <c r="J12" s="99"/>
      <c r="K12" s="105" t="s">
        <v>47</v>
      </c>
      <c r="L12" s="72"/>
    </row>
    <row r="13" spans="2:12" s="22" customFormat="1" ht="23.1" customHeight="1" x14ac:dyDescent="0.15">
      <c r="B13" s="26"/>
      <c r="C13" s="156" t="s">
        <v>30</v>
      </c>
      <c r="D13" s="50">
        <v>0.84309042009799995</v>
      </c>
      <c r="E13" s="50">
        <v>0.76831874630700003</v>
      </c>
      <c r="F13" s="50">
        <v>1.8045229387299999</v>
      </c>
      <c r="G13" s="50">
        <v>3.0880475052379999</v>
      </c>
      <c r="H13" s="57">
        <v>3.5031486294879999</v>
      </c>
      <c r="I13" s="50">
        <v>2.9998135746760002</v>
      </c>
      <c r="J13" s="50">
        <v>0.479799162552</v>
      </c>
      <c r="K13" s="60" t="s">
        <v>63</v>
      </c>
      <c r="L13" s="52">
        <f t="shared" si="2"/>
        <v>13.486740977089001</v>
      </c>
    </row>
    <row r="14" spans="2:12" s="3" customFormat="1" ht="23.1" customHeight="1" x14ac:dyDescent="0.15">
      <c r="B14" s="5"/>
      <c r="C14" s="157"/>
      <c r="D14" s="64">
        <v>175</v>
      </c>
      <c r="E14" s="64">
        <v>120</v>
      </c>
      <c r="F14" s="64">
        <v>281</v>
      </c>
      <c r="G14" s="64">
        <v>479</v>
      </c>
      <c r="H14" s="68">
        <v>736</v>
      </c>
      <c r="I14" s="64">
        <v>251</v>
      </c>
      <c r="J14" s="64">
        <v>26</v>
      </c>
      <c r="K14" s="78" t="s">
        <v>64</v>
      </c>
      <c r="L14" s="53">
        <f t="shared" si="2"/>
        <v>2068</v>
      </c>
    </row>
    <row r="15" spans="2:12" s="3" customFormat="1" ht="23.1" hidden="1" customHeight="1" x14ac:dyDescent="0.15">
      <c r="B15" s="5"/>
      <c r="C15" s="36"/>
      <c r="D15" s="99"/>
      <c r="E15" s="99"/>
      <c r="F15" s="99"/>
      <c r="G15" s="99"/>
      <c r="H15" s="101"/>
      <c r="I15" s="99"/>
      <c r="J15" s="99"/>
      <c r="K15" s="105"/>
      <c r="L15" s="72"/>
    </row>
    <row r="16" spans="2:12" s="22" customFormat="1" ht="23.1" customHeight="1" x14ac:dyDescent="0.15">
      <c r="B16" s="158" t="s">
        <v>13</v>
      </c>
      <c r="C16" s="159"/>
      <c r="D16" s="50">
        <v>2.1337342056959998</v>
      </c>
      <c r="E16" s="50">
        <v>2.59478611192</v>
      </c>
      <c r="F16" s="50">
        <v>3.9216420159830001</v>
      </c>
      <c r="G16" s="50">
        <v>6.2612454842130001</v>
      </c>
      <c r="H16" s="57">
        <v>10.414491228233</v>
      </c>
      <c r="I16" s="50">
        <v>7.2797043535980004</v>
      </c>
      <c r="J16" s="50">
        <v>3.1318416684520001</v>
      </c>
      <c r="K16" s="58">
        <v>3.1E-2</v>
      </c>
      <c r="L16" s="52">
        <f t="shared" si="2"/>
        <v>35.768445068094998</v>
      </c>
    </row>
    <row r="17" spans="2:13" s="3" customFormat="1" ht="23.1" customHeight="1" x14ac:dyDescent="0.15">
      <c r="B17" s="160"/>
      <c r="C17" s="161"/>
      <c r="D17" s="64">
        <v>330</v>
      </c>
      <c r="E17" s="64">
        <v>285</v>
      </c>
      <c r="F17" s="64">
        <v>661</v>
      </c>
      <c r="G17" s="64">
        <v>1200</v>
      </c>
      <c r="H17" s="68">
        <v>2347</v>
      </c>
      <c r="I17" s="64">
        <v>2425</v>
      </c>
      <c r="J17" s="64">
        <v>1132</v>
      </c>
      <c r="K17" s="70">
        <v>10</v>
      </c>
      <c r="L17" s="53">
        <f t="shared" si="2"/>
        <v>8390</v>
      </c>
    </row>
    <row r="18" spans="2:13" s="22" customFormat="1" ht="23.1" customHeight="1" x14ac:dyDescent="0.15">
      <c r="B18" s="121" t="s">
        <v>62</v>
      </c>
      <c r="C18" s="122"/>
      <c r="D18" s="50">
        <v>2.719658472E-2</v>
      </c>
      <c r="E18" s="50">
        <v>3.2690733296000002E-2</v>
      </c>
      <c r="F18" s="50">
        <v>6.9203996914999996E-2</v>
      </c>
      <c r="G18" s="50">
        <v>0.115862451341</v>
      </c>
      <c r="H18" s="57">
        <v>0.45927190330099998</v>
      </c>
      <c r="I18" s="50">
        <v>1.6037215404509999</v>
      </c>
      <c r="J18" s="50">
        <v>0.65855378712799995</v>
      </c>
      <c r="K18" s="60" t="s">
        <v>63</v>
      </c>
      <c r="L18" s="52">
        <f t="shared" ref="L18:L19" si="3">SUM(D18:K18)</f>
        <v>2.966500997152</v>
      </c>
    </row>
    <row r="19" spans="2:13" s="3" customFormat="1" ht="23.1" customHeight="1" x14ac:dyDescent="0.15">
      <c r="B19" s="123"/>
      <c r="C19" s="124"/>
      <c r="D19" s="64">
        <v>18</v>
      </c>
      <c r="E19" s="64">
        <v>27</v>
      </c>
      <c r="F19" s="64">
        <v>21</v>
      </c>
      <c r="G19" s="64">
        <v>43</v>
      </c>
      <c r="H19" s="68">
        <v>247</v>
      </c>
      <c r="I19" s="64">
        <v>558</v>
      </c>
      <c r="J19" s="64">
        <v>228</v>
      </c>
      <c r="K19" s="78" t="s">
        <v>63</v>
      </c>
      <c r="L19" s="53">
        <f t="shared" si="3"/>
        <v>1142</v>
      </c>
    </row>
    <row r="20" spans="2:13" s="22" customFormat="1" ht="23.1" customHeight="1" x14ac:dyDescent="0.15">
      <c r="B20" s="144" t="s">
        <v>1</v>
      </c>
      <c r="C20" s="145"/>
      <c r="D20" s="51" t="s">
        <v>47</v>
      </c>
      <c r="E20" s="51" t="s">
        <v>47</v>
      </c>
      <c r="F20" s="51" t="s">
        <v>47</v>
      </c>
      <c r="G20" s="51" t="s">
        <v>47</v>
      </c>
      <c r="H20" s="59" t="s">
        <v>47</v>
      </c>
      <c r="I20" s="51" t="s">
        <v>47</v>
      </c>
      <c r="J20" s="51" t="s">
        <v>47</v>
      </c>
      <c r="K20" s="60" t="s">
        <v>47</v>
      </c>
      <c r="L20" s="54" t="s">
        <v>47</v>
      </c>
    </row>
    <row r="21" spans="2:13" s="3" customFormat="1" ht="23.1" customHeight="1" thickBot="1" x14ac:dyDescent="0.2">
      <c r="B21" s="146"/>
      <c r="C21" s="147"/>
      <c r="D21" s="102" t="s">
        <v>47</v>
      </c>
      <c r="E21" s="102" t="s">
        <v>47</v>
      </c>
      <c r="F21" s="102" t="s">
        <v>47</v>
      </c>
      <c r="G21" s="102" t="s">
        <v>47</v>
      </c>
      <c r="H21" s="106" t="s">
        <v>47</v>
      </c>
      <c r="I21" s="102" t="s">
        <v>47</v>
      </c>
      <c r="J21" s="102" t="s">
        <v>47</v>
      </c>
      <c r="K21" s="107" t="s">
        <v>47</v>
      </c>
      <c r="L21" s="55" t="s">
        <v>47</v>
      </c>
    </row>
    <row r="22" spans="2:13" s="22" customFormat="1" ht="23.1" customHeight="1" thickTop="1" x14ac:dyDescent="0.15">
      <c r="B22" s="117" t="s">
        <v>34</v>
      </c>
      <c r="C22" s="118"/>
      <c r="D22" s="66">
        <f>SUM(D5,D16,D18,D20)</f>
        <v>11.996194766081999</v>
      </c>
      <c r="E22" s="66">
        <f t="shared" ref="E22:K22" si="4">SUM(E5,E16,E18,E20)</f>
        <v>11.508067581196999</v>
      </c>
      <c r="F22" s="66">
        <f t="shared" si="4"/>
        <v>21.434416986629</v>
      </c>
      <c r="G22" s="66">
        <f t="shared" si="4"/>
        <v>36.872983442981003</v>
      </c>
      <c r="H22" s="66">
        <f t="shared" si="4"/>
        <v>55.051726029788</v>
      </c>
      <c r="I22" s="66">
        <f t="shared" si="4"/>
        <v>25.534228579115002</v>
      </c>
      <c r="J22" s="66">
        <f t="shared" si="4"/>
        <v>9.2142878079529993</v>
      </c>
      <c r="K22" s="73">
        <f t="shared" si="4"/>
        <v>3.1E-2</v>
      </c>
      <c r="L22" s="75">
        <f>SUM(D22:K22)</f>
        <v>171.64290519374498</v>
      </c>
    </row>
    <row r="23" spans="2:13" s="3" customFormat="1" ht="23.1" customHeight="1" thickBot="1" x14ac:dyDescent="0.2">
      <c r="B23" s="119"/>
      <c r="C23" s="120"/>
      <c r="D23" s="67">
        <f>SUM(D6,D17,D19,D21)</f>
        <v>2542</v>
      </c>
      <c r="E23" s="67">
        <f t="shared" ref="E23:K23" si="5">SUM(E6,E17,E19,E21)</f>
        <v>2265</v>
      </c>
      <c r="F23" s="67">
        <f t="shared" si="5"/>
        <v>4353</v>
      </c>
      <c r="G23" s="67">
        <f t="shared" si="5"/>
        <v>7274</v>
      </c>
      <c r="H23" s="67">
        <f t="shared" si="5"/>
        <v>12694</v>
      </c>
      <c r="I23" s="67">
        <f t="shared" si="5"/>
        <v>6067</v>
      </c>
      <c r="J23" s="67">
        <f t="shared" si="5"/>
        <v>2243</v>
      </c>
      <c r="K23" s="74">
        <f t="shared" si="5"/>
        <v>10</v>
      </c>
      <c r="L23" s="76">
        <f>SUM(D23:K23)</f>
        <v>37448</v>
      </c>
    </row>
    <row r="24" spans="2:13" ht="8.1" customHeight="1" x14ac:dyDescent="0.15"/>
    <row r="25" spans="2:13" x14ac:dyDescent="0.15">
      <c r="B25" s="37" t="s">
        <v>10</v>
      </c>
      <c r="C25" s="38" t="s">
        <v>48</v>
      </c>
    </row>
    <row r="26" spans="2:13" ht="8.1" customHeight="1" x14ac:dyDescent="0.15">
      <c r="B26" s="39"/>
      <c r="C26" s="38"/>
    </row>
    <row r="27" spans="2:13" x14ac:dyDescent="0.15">
      <c r="B27" s="39" t="s">
        <v>11</v>
      </c>
      <c r="C27" s="38" t="s">
        <v>49</v>
      </c>
    </row>
    <row r="28" spans="2:13" x14ac:dyDescent="0.15">
      <c r="B28" s="39"/>
      <c r="C28" s="38" t="s">
        <v>50</v>
      </c>
    </row>
    <row r="29" spans="2:13" ht="8.1" customHeight="1" x14ac:dyDescent="0.15">
      <c r="B29" s="39"/>
      <c r="C29" s="38"/>
    </row>
    <row r="30" spans="2:13" x14ac:dyDescent="0.15">
      <c r="B30" s="39" t="s">
        <v>2</v>
      </c>
      <c r="C30" s="38" t="s">
        <v>44</v>
      </c>
    </row>
    <row r="31" spans="2:13" s="11" customFormat="1" ht="8.1" customHeight="1" x14ac:dyDescent="0.15">
      <c r="B31" s="39"/>
      <c r="C31" s="38"/>
      <c r="L31" s="1"/>
      <c r="M31" s="1"/>
    </row>
    <row r="32" spans="2:13" x14ac:dyDescent="0.15">
      <c r="B32" s="39" t="s">
        <v>8</v>
      </c>
      <c r="C32" s="38" t="s">
        <v>51</v>
      </c>
    </row>
    <row r="33" spans="2:13" s="11" customFormat="1" ht="8.1" customHeight="1" x14ac:dyDescent="0.15">
      <c r="B33" s="39"/>
      <c r="C33" s="38"/>
      <c r="L33" s="1"/>
      <c r="M33" s="1"/>
    </row>
    <row r="34" spans="2:13" x14ac:dyDescent="0.15">
      <c r="B34" s="39" t="s">
        <v>9</v>
      </c>
      <c r="C34" s="38" t="s">
        <v>61</v>
      </c>
    </row>
    <row r="35" spans="2:13" x14ac:dyDescent="0.15">
      <c r="B35" s="38"/>
      <c r="C35" s="38"/>
    </row>
    <row r="36" spans="2:13" ht="8.1" customHeight="1" x14ac:dyDescent="0.15">
      <c r="B36" s="38"/>
      <c r="C36" s="38"/>
    </row>
    <row r="37" spans="2:13" x14ac:dyDescent="0.15">
      <c r="B37" s="39"/>
      <c r="C37" s="38"/>
      <c r="M37" s="4"/>
    </row>
    <row r="38" spans="2:13" x14ac:dyDescent="0.15">
      <c r="M38" s="11"/>
    </row>
  </sheetData>
  <mergeCells count="11">
    <mergeCell ref="K2:L2"/>
    <mergeCell ref="K3:L3"/>
    <mergeCell ref="B22:C23"/>
    <mergeCell ref="B20:C21"/>
    <mergeCell ref="B4:C4"/>
    <mergeCell ref="B5:C6"/>
    <mergeCell ref="C7:C8"/>
    <mergeCell ref="C10:C11"/>
    <mergeCell ref="C13:C14"/>
    <mergeCell ref="B16:C17"/>
    <mergeCell ref="B18:C19"/>
  </mergeCells>
  <phoneticPr fontId="1"/>
  <pageMargins left="0.39370078740157483" right="0.39370078740157483" top="0.39370078740157483" bottom="0.39370078740157483" header="0.31496062992125984" footer="0.31496062992125984"/>
  <pageSetup paperSize="9" orientation="landscape" r:id="rId1"/>
  <headerFooter>
    <oddFooter>&amp;R5</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35"/>
  <sheetViews>
    <sheetView view="pageBreakPreview" zoomScale="85" zoomScaleNormal="100" zoomScaleSheetLayoutView="85" workbookViewId="0"/>
  </sheetViews>
  <sheetFormatPr defaultRowHeight="14.25" x14ac:dyDescent="0.15"/>
  <cols>
    <col min="1" max="1" width="5.625" style="1" customWidth="1"/>
    <col min="2" max="2" width="7.75" style="1" customWidth="1"/>
    <col min="3" max="3" width="20.75" style="1" customWidth="1"/>
    <col min="4" max="9" width="16.625" style="1" customWidth="1"/>
    <col min="10" max="10" width="5.625" style="1" customWidth="1"/>
    <col min="11" max="11" width="12.625" style="1" customWidth="1"/>
    <col min="12" max="12" width="5.625" style="1" customWidth="1"/>
    <col min="13" max="16384" width="9" style="1"/>
  </cols>
  <sheetData>
    <row r="1" spans="2:11" ht="15.95" customHeight="1" x14ac:dyDescent="0.15">
      <c r="B1" s="11" t="s">
        <v>36</v>
      </c>
      <c r="G1" s="2"/>
      <c r="H1" s="2"/>
      <c r="K1" s="2"/>
    </row>
    <row r="2" spans="2:11" ht="14.25" customHeight="1" x14ac:dyDescent="0.15">
      <c r="B2" s="11" t="s">
        <v>40</v>
      </c>
      <c r="H2" s="115"/>
      <c r="I2" s="139"/>
      <c r="K2" s="2"/>
    </row>
    <row r="3" spans="2:11" ht="14.25" customHeight="1" thickBot="1" x14ac:dyDescent="0.2">
      <c r="H3" s="116"/>
      <c r="I3" s="116"/>
    </row>
    <row r="4" spans="2:11" s="3" customFormat="1" ht="34.5" customHeight="1" x14ac:dyDescent="0.15">
      <c r="B4" s="148"/>
      <c r="C4" s="149"/>
      <c r="D4" s="6" t="s">
        <v>22</v>
      </c>
      <c r="E4" s="6" t="s">
        <v>23</v>
      </c>
      <c r="F4" s="6" t="s">
        <v>24</v>
      </c>
      <c r="G4" s="8" t="s">
        <v>25</v>
      </c>
      <c r="H4" s="7" t="s">
        <v>26</v>
      </c>
      <c r="I4" s="20" t="s">
        <v>46</v>
      </c>
    </row>
    <row r="5" spans="2:11" s="22" customFormat="1" ht="23.1" customHeight="1" x14ac:dyDescent="0.15">
      <c r="B5" s="150" t="s">
        <v>45</v>
      </c>
      <c r="C5" s="151"/>
      <c r="D5" s="61">
        <f t="shared" ref="D5:H6" si="0">SUM(D7,D9,D11)</f>
        <v>639.74000585147598</v>
      </c>
      <c r="E5" s="61">
        <f t="shared" si="0"/>
        <v>48.245467775647008</v>
      </c>
      <c r="F5" s="61">
        <f t="shared" si="0"/>
        <v>0.82463579999999992</v>
      </c>
      <c r="G5" s="61">
        <f t="shared" si="0"/>
        <v>36.141357360340002</v>
      </c>
      <c r="H5" s="81">
        <f t="shared" si="0"/>
        <v>28.401823107001999</v>
      </c>
      <c r="I5" s="62">
        <f t="shared" ref="I5:I12" si="1">SUM(D5:H5)</f>
        <v>753.35328989446498</v>
      </c>
    </row>
    <row r="6" spans="2:11" s="3" customFormat="1" ht="23.1" customHeight="1" x14ac:dyDescent="0.15">
      <c r="B6" s="152"/>
      <c r="C6" s="153"/>
      <c r="D6" s="82">
        <f t="shared" si="0"/>
        <v>170551</v>
      </c>
      <c r="E6" s="82">
        <f t="shared" si="0"/>
        <v>6053</v>
      </c>
      <c r="F6" s="82">
        <f t="shared" si="0"/>
        <v>70</v>
      </c>
      <c r="G6" s="82">
        <f t="shared" si="0"/>
        <v>9049</v>
      </c>
      <c r="H6" s="84">
        <f t="shared" si="0"/>
        <v>11865</v>
      </c>
      <c r="I6" s="63">
        <f t="shared" si="1"/>
        <v>197588</v>
      </c>
    </row>
    <row r="7" spans="2:11" s="22" customFormat="1" ht="23.1" customHeight="1" x14ac:dyDescent="0.15">
      <c r="B7" s="26"/>
      <c r="C7" s="154" t="s">
        <v>12</v>
      </c>
      <c r="D7" s="61">
        <v>609.63056121859995</v>
      </c>
      <c r="E7" s="61">
        <v>46.921696664312002</v>
      </c>
      <c r="F7" s="61">
        <v>0.63313580000000003</v>
      </c>
      <c r="G7" s="81">
        <v>35.620664161332002</v>
      </c>
      <c r="H7" s="85">
        <v>23.483186644490001</v>
      </c>
      <c r="I7" s="62">
        <f t="shared" si="1"/>
        <v>716.28924448873397</v>
      </c>
    </row>
    <row r="8" spans="2:11" s="3" customFormat="1" ht="23.1" customHeight="1" x14ac:dyDescent="0.15">
      <c r="B8" s="5"/>
      <c r="C8" s="155"/>
      <c r="D8" s="82">
        <v>140947</v>
      </c>
      <c r="E8" s="82">
        <v>5557</v>
      </c>
      <c r="F8" s="82">
        <v>49</v>
      </c>
      <c r="G8" s="84">
        <v>8298</v>
      </c>
      <c r="H8" s="86">
        <v>8475</v>
      </c>
      <c r="I8" s="63">
        <f t="shared" si="1"/>
        <v>163326</v>
      </c>
    </row>
    <row r="9" spans="2:11" s="21" customFormat="1" ht="23.1" customHeight="1" x14ac:dyDescent="0.15">
      <c r="B9" s="28"/>
      <c r="C9" s="154" t="s">
        <v>0</v>
      </c>
      <c r="D9" s="87">
        <v>15.560723030999</v>
      </c>
      <c r="E9" s="87">
        <v>1.1838432430520001</v>
      </c>
      <c r="F9" s="87">
        <v>0.19</v>
      </c>
      <c r="G9" s="88">
        <v>0.334409054328</v>
      </c>
      <c r="H9" s="89">
        <v>2.2085981696859998</v>
      </c>
      <c r="I9" s="62">
        <f t="shared" si="1"/>
        <v>19.477573498064999</v>
      </c>
    </row>
    <row r="10" spans="2:11" s="3" customFormat="1" ht="23.1" customHeight="1" x14ac:dyDescent="0.15">
      <c r="B10" s="5"/>
      <c r="C10" s="155"/>
      <c r="D10" s="82">
        <v>24706</v>
      </c>
      <c r="E10" s="82">
        <v>467</v>
      </c>
      <c r="F10" s="82">
        <v>18</v>
      </c>
      <c r="G10" s="84">
        <v>550</v>
      </c>
      <c r="H10" s="86">
        <v>2367</v>
      </c>
      <c r="I10" s="63">
        <f t="shared" si="1"/>
        <v>28108</v>
      </c>
    </row>
    <row r="11" spans="2:11" s="22" customFormat="1" ht="23.1" customHeight="1" x14ac:dyDescent="0.15">
      <c r="B11" s="26"/>
      <c r="C11" s="156" t="s">
        <v>30</v>
      </c>
      <c r="D11" s="61">
        <v>14.548721601877</v>
      </c>
      <c r="E11" s="61">
        <v>0.139927868283</v>
      </c>
      <c r="F11" s="65">
        <v>1.5E-3</v>
      </c>
      <c r="G11" s="81">
        <v>0.18628414468000001</v>
      </c>
      <c r="H11" s="85">
        <v>2.7100382928259998</v>
      </c>
      <c r="I11" s="62">
        <f t="shared" si="1"/>
        <v>17.586471907665999</v>
      </c>
    </row>
    <row r="12" spans="2:11" s="3" customFormat="1" ht="23.1" customHeight="1" x14ac:dyDescent="0.15">
      <c r="B12" s="5"/>
      <c r="C12" s="157"/>
      <c r="D12" s="82">
        <v>4898</v>
      </c>
      <c r="E12" s="82">
        <v>29</v>
      </c>
      <c r="F12" s="64">
        <v>3</v>
      </c>
      <c r="G12" s="84">
        <v>201</v>
      </c>
      <c r="H12" s="86">
        <v>1023</v>
      </c>
      <c r="I12" s="63">
        <f t="shared" si="1"/>
        <v>6154</v>
      </c>
    </row>
    <row r="13" spans="2:11" s="22" customFormat="1" ht="23.1" customHeight="1" x14ac:dyDescent="0.15">
      <c r="B13" s="158" t="s">
        <v>13</v>
      </c>
      <c r="C13" s="159"/>
      <c r="D13" s="61">
        <v>233.462062666154</v>
      </c>
      <c r="E13" s="61">
        <v>28.498957099001</v>
      </c>
      <c r="F13" s="61">
        <v>3.5069838679999998</v>
      </c>
      <c r="G13" s="81">
        <v>79.985116649600002</v>
      </c>
      <c r="H13" s="85">
        <v>14.835474789628</v>
      </c>
      <c r="I13" s="62">
        <f t="shared" ref="I13:I20" si="2">SUM(D13:H13)</f>
        <v>360.28859507238303</v>
      </c>
    </row>
    <row r="14" spans="2:11" s="3" customFormat="1" ht="23.1" customHeight="1" x14ac:dyDescent="0.15">
      <c r="B14" s="160"/>
      <c r="C14" s="161"/>
      <c r="D14" s="82">
        <v>46588</v>
      </c>
      <c r="E14" s="82">
        <v>4366</v>
      </c>
      <c r="F14" s="82">
        <v>383</v>
      </c>
      <c r="G14" s="84">
        <v>12103</v>
      </c>
      <c r="H14" s="86">
        <v>6079</v>
      </c>
      <c r="I14" s="63">
        <f t="shared" si="2"/>
        <v>69519</v>
      </c>
    </row>
    <row r="15" spans="2:11" s="22" customFormat="1" ht="23.1" customHeight="1" x14ac:dyDescent="0.15">
      <c r="B15" s="121" t="s">
        <v>62</v>
      </c>
      <c r="C15" s="122"/>
      <c r="D15" s="61">
        <v>4.2523221298439999</v>
      </c>
      <c r="E15" s="61">
        <v>4.3499999999999997E-2</v>
      </c>
      <c r="F15" s="61">
        <v>0.15925</v>
      </c>
      <c r="G15" s="81">
        <v>2.0353783399999998</v>
      </c>
      <c r="H15" s="85">
        <v>0.22050142531200001</v>
      </c>
      <c r="I15" s="62">
        <f t="shared" ref="I15:I16" si="3">SUM(D15:H15)</f>
        <v>6.7109518951559997</v>
      </c>
    </row>
    <row r="16" spans="2:11" s="3" customFormat="1" ht="23.1" customHeight="1" x14ac:dyDescent="0.15">
      <c r="B16" s="123"/>
      <c r="C16" s="124"/>
      <c r="D16" s="82">
        <v>1010</v>
      </c>
      <c r="E16" s="82">
        <v>5</v>
      </c>
      <c r="F16" s="82">
        <v>3</v>
      </c>
      <c r="G16" s="84">
        <v>115</v>
      </c>
      <c r="H16" s="86">
        <v>159</v>
      </c>
      <c r="I16" s="63">
        <f t="shared" si="3"/>
        <v>1292</v>
      </c>
    </row>
    <row r="17" spans="2:9" s="22" customFormat="1" ht="23.1" customHeight="1" x14ac:dyDescent="0.15">
      <c r="B17" s="144" t="s">
        <v>1</v>
      </c>
      <c r="C17" s="145"/>
      <c r="D17" s="61">
        <v>2005.8020203621199</v>
      </c>
      <c r="E17" s="61">
        <v>263.26308</v>
      </c>
      <c r="F17" s="61">
        <v>3.4365600000000001</v>
      </c>
      <c r="G17" s="108" t="s">
        <v>47</v>
      </c>
      <c r="H17" s="108" t="s">
        <v>47</v>
      </c>
      <c r="I17" s="62">
        <f t="shared" si="2"/>
        <v>2272.5016603621202</v>
      </c>
    </row>
    <row r="18" spans="2:9" s="3" customFormat="1" ht="23.1" customHeight="1" thickBot="1" x14ac:dyDescent="0.2">
      <c r="B18" s="146"/>
      <c r="C18" s="147"/>
      <c r="D18" s="97">
        <v>205317</v>
      </c>
      <c r="E18" s="97">
        <v>20644</v>
      </c>
      <c r="F18" s="97">
        <v>384</v>
      </c>
      <c r="G18" s="102" t="s">
        <v>47</v>
      </c>
      <c r="H18" s="102" t="s">
        <v>47</v>
      </c>
      <c r="I18" s="63">
        <f t="shared" si="2"/>
        <v>226345</v>
      </c>
    </row>
    <row r="19" spans="2:9" s="22" customFormat="1" ht="23.1" customHeight="1" thickTop="1" x14ac:dyDescent="0.15">
      <c r="B19" s="117" t="s">
        <v>34</v>
      </c>
      <c r="C19" s="118"/>
      <c r="D19" s="66">
        <f t="shared" ref="D19:I20" si="4">SUM(D5,D13,D15,D17)</f>
        <v>2883.2564110095936</v>
      </c>
      <c r="E19" s="66">
        <f t="shared" si="4"/>
        <v>340.05100487464802</v>
      </c>
      <c r="F19" s="66">
        <f t="shared" si="4"/>
        <v>7.9274296680000003</v>
      </c>
      <c r="G19" s="66">
        <f t="shared" si="4"/>
        <v>118.16185234994001</v>
      </c>
      <c r="H19" s="73">
        <f t="shared" si="4"/>
        <v>43.457799321941998</v>
      </c>
      <c r="I19" s="75">
        <f t="shared" si="4"/>
        <v>3392.8544972241243</v>
      </c>
    </row>
    <row r="20" spans="2:9" s="3" customFormat="1" ht="23.1" customHeight="1" thickBot="1" x14ac:dyDescent="0.2">
      <c r="B20" s="119"/>
      <c r="C20" s="120"/>
      <c r="D20" s="67">
        <f t="shared" si="4"/>
        <v>423466</v>
      </c>
      <c r="E20" s="67">
        <f t="shared" si="4"/>
        <v>31068</v>
      </c>
      <c r="F20" s="67">
        <f t="shared" si="4"/>
        <v>840</v>
      </c>
      <c r="G20" s="67">
        <f t="shared" si="4"/>
        <v>21267</v>
      </c>
      <c r="H20" s="74">
        <f t="shared" si="4"/>
        <v>18103</v>
      </c>
      <c r="I20" s="76">
        <f t="shared" si="2"/>
        <v>494744</v>
      </c>
    </row>
    <row r="21" spans="2:9" ht="8.1" customHeight="1" x14ac:dyDescent="0.15"/>
    <row r="22" spans="2:9" x14ac:dyDescent="0.15">
      <c r="B22" s="37" t="s">
        <v>10</v>
      </c>
      <c r="C22" s="38" t="s">
        <v>48</v>
      </c>
    </row>
    <row r="23" spans="2:9" ht="8.1" customHeight="1" x14ac:dyDescent="0.15">
      <c r="B23" s="39"/>
      <c r="C23" s="38"/>
    </row>
    <row r="24" spans="2:9" x14ac:dyDescent="0.15">
      <c r="B24" s="39" t="s">
        <v>11</v>
      </c>
      <c r="C24" s="38" t="s">
        <v>49</v>
      </c>
    </row>
    <row r="25" spans="2:9" x14ac:dyDescent="0.15">
      <c r="B25" s="39"/>
      <c r="C25" s="38" t="s">
        <v>50</v>
      </c>
    </row>
    <row r="26" spans="2:9" ht="8.1" customHeight="1" x14ac:dyDescent="0.15">
      <c r="B26" s="39"/>
      <c r="C26" s="38"/>
    </row>
    <row r="27" spans="2:9" x14ac:dyDescent="0.15">
      <c r="B27" s="39" t="s">
        <v>2</v>
      </c>
      <c r="C27" s="38" t="s">
        <v>44</v>
      </c>
    </row>
    <row r="28" spans="2:9" ht="8.1" customHeight="1" x14ac:dyDescent="0.15">
      <c r="B28" s="39"/>
      <c r="C28" s="38"/>
    </row>
    <row r="29" spans="2:9" x14ac:dyDescent="0.15">
      <c r="B29" s="39" t="s">
        <v>8</v>
      </c>
      <c r="C29" s="38" t="s">
        <v>51</v>
      </c>
    </row>
    <row r="30" spans="2:9" ht="8.1" customHeight="1" x14ac:dyDescent="0.15">
      <c r="B30" s="38"/>
      <c r="C30" s="38"/>
    </row>
    <row r="31" spans="2:9" s="11" customFormat="1" x14ac:dyDescent="0.15">
      <c r="B31" s="37" t="s">
        <v>9</v>
      </c>
      <c r="C31" s="38" t="s">
        <v>56</v>
      </c>
      <c r="I31" s="1"/>
    </row>
    <row r="32" spans="2:9" x14ac:dyDescent="0.15">
      <c r="B32" s="39"/>
      <c r="C32" s="38" t="s">
        <v>68</v>
      </c>
    </row>
    <row r="33" spans="2:10" x14ac:dyDescent="0.15">
      <c r="B33" s="39"/>
      <c r="C33" s="38" t="s">
        <v>67</v>
      </c>
      <c r="J33" s="4"/>
    </row>
    <row r="34" spans="2:10" ht="8.1" customHeight="1" x14ac:dyDescent="0.15">
      <c r="B34" s="39"/>
      <c r="C34" s="38"/>
    </row>
    <row r="35" spans="2:10" x14ac:dyDescent="0.15">
      <c r="B35" s="39" t="s">
        <v>53</v>
      </c>
      <c r="C35" s="38" t="s">
        <v>61</v>
      </c>
    </row>
  </sheetData>
  <mergeCells count="11">
    <mergeCell ref="H2:I2"/>
    <mergeCell ref="H3:I3"/>
    <mergeCell ref="B19:C20"/>
    <mergeCell ref="B13:C14"/>
    <mergeCell ref="B17:C18"/>
    <mergeCell ref="B4:C4"/>
    <mergeCell ref="B5:C6"/>
    <mergeCell ref="C7:C8"/>
    <mergeCell ref="C9:C10"/>
    <mergeCell ref="C11:C12"/>
    <mergeCell ref="B15:C16"/>
  </mergeCells>
  <phoneticPr fontId="1"/>
  <pageMargins left="0.39370078740157483" right="0.39370078740157483" top="0.39370078740157483" bottom="0.39370078740157483" header="0.31496062992125984" footer="0.31496062992125984"/>
  <pageSetup paperSize="9" scale="95" orientation="landscape" r:id="rId1"/>
  <headerFooter>
    <oddFooter>&amp;R6</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6"/>
  <sheetViews>
    <sheetView view="pageBreakPreview" zoomScale="85" zoomScaleNormal="100" zoomScaleSheetLayoutView="85" workbookViewId="0"/>
  </sheetViews>
  <sheetFormatPr defaultRowHeight="14.25" x14ac:dyDescent="0.15"/>
  <cols>
    <col min="1" max="1" width="5.625" style="1" customWidth="1"/>
    <col min="2" max="2" width="7.75" style="1" customWidth="1"/>
    <col min="3" max="3" width="20.75" style="1" customWidth="1"/>
    <col min="4" max="7" width="24.625" style="1" customWidth="1"/>
    <col min="8" max="8" width="5" style="1" customWidth="1"/>
    <col min="9" max="9" width="5.625" style="1" customWidth="1"/>
    <col min="10" max="10" width="16.625" style="1" customWidth="1"/>
    <col min="11" max="11" width="5.625" style="1" customWidth="1"/>
    <col min="12" max="12" width="12.625" style="1" customWidth="1"/>
    <col min="13" max="13" width="5.625" style="1" customWidth="1"/>
    <col min="14" max="16384" width="9" style="1"/>
  </cols>
  <sheetData>
    <row r="1" spans="2:12" ht="15.95" customHeight="1" x14ac:dyDescent="0.15">
      <c r="B1" s="11" t="s">
        <v>36</v>
      </c>
      <c r="I1" s="2"/>
      <c r="J1" s="2"/>
      <c r="K1" s="2"/>
      <c r="L1" s="2"/>
    </row>
    <row r="2" spans="2:12" ht="14.25" customHeight="1" x14ac:dyDescent="0.15">
      <c r="B2" s="11" t="s">
        <v>42</v>
      </c>
      <c r="F2" s="49"/>
      <c r="G2" s="44"/>
      <c r="J2" s="2"/>
      <c r="K2" s="2"/>
      <c r="L2" s="2"/>
    </row>
    <row r="3" spans="2:12" ht="14.25" customHeight="1" thickBot="1" x14ac:dyDescent="0.2">
      <c r="F3" s="48"/>
      <c r="G3" s="46"/>
    </row>
    <row r="4" spans="2:12" s="3" customFormat="1" ht="35.1" customHeight="1" x14ac:dyDescent="0.15">
      <c r="B4" s="148"/>
      <c r="C4" s="149"/>
      <c r="D4" s="6" t="s">
        <v>29</v>
      </c>
      <c r="E4" s="6" t="s">
        <v>27</v>
      </c>
      <c r="F4" s="7" t="s">
        <v>28</v>
      </c>
      <c r="G4" s="20" t="s">
        <v>46</v>
      </c>
    </row>
    <row r="5" spans="2:12" s="22" customFormat="1" ht="23.1" customHeight="1" x14ac:dyDescent="0.15">
      <c r="B5" s="150" t="s">
        <v>45</v>
      </c>
      <c r="C5" s="151"/>
      <c r="D5" s="50">
        <f t="shared" ref="D5:F6" si="0">SUM(D7,D9,D11)</f>
        <v>23.903224211565</v>
      </c>
      <c r="E5" s="50">
        <f t="shared" si="0"/>
        <v>28.679252608330998</v>
      </c>
      <c r="F5" s="57">
        <f t="shared" si="0"/>
        <v>80.325482308602005</v>
      </c>
      <c r="G5" s="52">
        <f>SUM(D5:F5)</f>
        <v>132.90795912849802</v>
      </c>
    </row>
    <row r="6" spans="2:12" s="3" customFormat="1" ht="23.1" customHeight="1" x14ac:dyDescent="0.15">
      <c r="B6" s="152"/>
      <c r="C6" s="153"/>
      <c r="D6" s="64">
        <f t="shared" si="0"/>
        <v>7447</v>
      </c>
      <c r="E6" s="64">
        <f t="shared" si="0"/>
        <v>10674</v>
      </c>
      <c r="F6" s="68">
        <f t="shared" si="0"/>
        <v>9795</v>
      </c>
      <c r="G6" s="53">
        <f>SUM(D6:F6)</f>
        <v>27916</v>
      </c>
    </row>
    <row r="7" spans="2:12" s="22" customFormat="1" ht="23.1" customHeight="1" x14ac:dyDescent="0.15">
      <c r="B7" s="26"/>
      <c r="C7" s="154" t="s">
        <v>12</v>
      </c>
      <c r="D7" s="50">
        <v>21.668743333239998</v>
      </c>
      <c r="E7" s="50">
        <v>14.630672987533</v>
      </c>
      <c r="F7" s="58">
        <v>75.826946553254004</v>
      </c>
      <c r="G7" s="52">
        <f t="shared" ref="G7:G14" si="1">SUM(D7:F7)</f>
        <v>112.126362874027</v>
      </c>
    </row>
    <row r="8" spans="2:12" s="3" customFormat="1" ht="23.1" customHeight="1" x14ac:dyDescent="0.15">
      <c r="B8" s="5"/>
      <c r="C8" s="155"/>
      <c r="D8" s="64">
        <v>6969</v>
      </c>
      <c r="E8" s="64">
        <v>6410</v>
      </c>
      <c r="F8" s="70">
        <v>8957</v>
      </c>
      <c r="G8" s="53">
        <f t="shared" si="1"/>
        <v>22336</v>
      </c>
    </row>
    <row r="9" spans="2:12" s="21" customFormat="1" ht="23.1" customHeight="1" x14ac:dyDescent="0.15">
      <c r="B9" s="28"/>
      <c r="C9" s="154" t="s">
        <v>0</v>
      </c>
      <c r="D9" s="65">
        <v>0.20609876449199999</v>
      </c>
      <c r="E9" s="65">
        <v>5.5936478627110002</v>
      </c>
      <c r="F9" s="71">
        <v>1.4951086501790001</v>
      </c>
      <c r="G9" s="52">
        <f t="shared" si="1"/>
        <v>7.2948552773820001</v>
      </c>
    </row>
    <row r="10" spans="2:12" s="3" customFormat="1" ht="23.1" customHeight="1" x14ac:dyDescent="0.15">
      <c r="B10" s="5"/>
      <c r="C10" s="155"/>
      <c r="D10" s="64">
        <v>159</v>
      </c>
      <c r="E10" s="64">
        <v>2927</v>
      </c>
      <c r="F10" s="70">
        <v>426</v>
      </c>
      <c r="G10" s="53">
        <f t="shared" si="1"/>
        <v>3512</v>
      </c>
    </row>
    <row r="11" spans="2:12" s="22" customFormat="1" ht="23.1" customHeight="1" x14ac:dyDescent="0.15">
      <c r="B11" s="26"/>
      <c r="C11" s="156" t="s">
        <v>30</v>
      </c>
      <c r="D11" s="50">
        <v>2.028382113833</v>
      </c>
      <c r="E11" s="50">
        <v>8.4549317580869996</v>
      </c>
      <c r="F11" s="58">
        <v>3.003427105169</v>
      </c>
      <c r="G11" s="52">
        <f t="shared" si="1"/>
        <v>13.486740977088999</v>
      </c>
    </row>
    <row r="12" spans="2:12" s="3" customFormat="1" ht="23.1" customHeight="1" x14ac:dyDescent="0.15">
      <c r="B12" s="5"/>
      <c r="C12" s="157"/>
      <c r="D12" s="64">
        <v>319</v>
      </c>
      <c r="E12" s="64">
        <v>1337</v>
      </c>
      <c r="F12" s="70">
        <v>412</v>
      </c>
      <c r="G12" s="53">
        <f t="shared" si="1"/>
        <v>2068</v>
      </c>
    </row>
    <row r="13" spans="2:12" s="22" customFormat="1" ht="23.1" customHeight="1" x14ac:dyDescent="0.15">
      <c r="B13" s="158" t="s">
        <v>13</v>
      </c>
      <c r="C13" s="159"/>
      <c r="D13" s="50">
        <v>3.261187703964</v>
      </c>
      <c r="E13" s="50">
        <v>5.0127040829010001</v>
      </c>
      <c r="F13" s="58">
        <v>27.494553281230001</v>
      </c>
      <c r="G13" s="52">
        <f t="shared" si="1"/>
        <v>35.768445068095005</v>
      </c>
    </row>
    <row r="14" spans="2:12" s="3" customFormat="1" ht="23.1" customHeight="1" x14ac:dyDescent="0.15">
      <c r="B14" s="160"/>
      <c r="C14" s="161"/>
      <c r="D14" s="64">
        <v>863</v>
      </c>
      <c r="E14" s="64">
        <v>2578</v>
      </c>
      <c r="F14" s="70">
        <v>4949</v>
      </c>
      <c r="G14" s="53">
        <f t="shared" si="1"/>
        <v>8390</v>
      </c>
    </row>
    <row r="15" spans="2:12" s="22" customFormat="1" ht="23.1" customHeight="1" x14ac:dyDescent="0.15">
      <c r="B15" s="121" t="s">
        <v>62</v>
      </c>
      <c r="C15" s="122"/>
      <c r="D15" s="50">
        <v>1.637683894052</v>
      </c>
      <c r="E15" s="50">
        <v>1.228162334921</v>
      </c>
      <c r="F15" s="58">
        <v>0.100654768179</v>
      </c>
      <c r="G15" s="52">
        <f t="shared" ref="G15:G16" si="2">SUM(D15:F15)</f>
        <v>2.966500997152</v>
      </c>
    </row>
    <row r="16" spans="2:12" s="3" customFormat="1" ht="23.1" customHeight="1" x14ac:dyDescent="0.15">
      <c r="B16" s="123"/>
      <c r="C16" s="124"/>
      <c r="D16" s="64">
        <v>463</v>
      </c>
      <c r="E16" s="64">
        <v>632</v>
      </c>
      <c r="F16" s="70">
        <v>47</v>
      </c>
      <c r="G16" s="53">
        <f t="shared" si="2"/>
        <v>1142</v>
      </c>
    </row>
    <row r="17" spans="2:7" s="22" customFormat="1" ht="23.1" customHeight="1" x14ac:dyDescent="0.15">
      <c r="B17" s="144" t="s">
        <v>1</v>
      </c>
      <c r="C17" s="145"/>
      <c r="D17" s="51" t="s">
        <v>47</v>
      </c>
      <c r="E17" s="51" t="s">
        <v>47</v>
      </c>
      <c r="F17" s="60" t="s">
        <v>47</v>
      </c>
      <c r="G17" s="54" t="s">
        <v>47</v>
      </c>
    </row>
    <row r="18" spans="2:7" s="3" customFormat="1" ht="23.1" customHeight="1" thickBot="1" x14ac:dyDescent="0.2">
      <c r="B18" s="146"/>
      <c r="C18" s="147"/>
      <c r="D18" s="102" t="s">
        <v>47</v>
      </c>
      <c r="E18" s="102" t="s">
        <v>47</v>
      </c>
      <c r="F18" s="107" t="s">
        <v>47</v>
      </c>
      <c r="G18" s="55" t="s">
        <v>47</v>
      </c>
    </row>
    <row r="19" spans="2:7" s="22" customFormat="1" ht="23.1" customHeight="1" thickTop="1" x14ac:dyDescent="0.15">
      <c r="B19" s="117" t="s">
        <v>34</v>
      </c>
      <c r="C19" s="118"/>
      <c r="D19" s="66">
        <f t="shared" ref="D19:F20" si="3">SUM(D5,D13,D15,D17)</f>
        <v>28.802095809581001</v>
      </c>
      <c r="E19" s="66">
        <f t="shared" si="3"/>
        <v>34.920119026153003</v>
      </c>
      <c r="F19" s="90">
        <f t="shared" si="3"/>
        <v>107.920690358011</v>
      </c>
      <c r="G19" s="92">
        <f>SUM(D19:F19)</f>
        <v>171.64290519374501</v>
      </c>
    </row>
    <row r="20" spans="2:7" s="3" customFormat="1" ht="23.1" customHeight="1" thickBot="1" x14ac:dyDescent="0.2">
      <c r="B20" s="119"/>
      <c r="C20" s="120"/>
      <c r="D20" s="67">
        <f t="shared" si="3"/>
        <v>8773</v>
      </c>
      <c r="E20" s="67">
        <f t="shared" si="3"/>
        <v>13884</v>
      </c>
      <c r="F20" s="91">
        <f t="shared" si="3"/>
        <v>14791</v>
      </c>
      <c r="G20" s="76">
        <f>SUM(D20:F20)</f>
        <v>37448</v>
      </c>
    </row>
    <row r="21" spans="2:7" ht="8.1" customHeight="1" x14ac:dyDescent="0.15"/>
    <row r="22" spans="2:7" x14ac:dyDescent="0.15">
      <c r="B22" s="37" t="s">
        <v>10</v>
      </c>
      <c r="C22" s="38" t="s">
        <v>48</v>
      </c>
    </row>
    <row r="23" spans="2:7" ht="8.1" customHeight="1" x14ac:dyDescent="0.15">
      <c r="B23" s="39"/>
      <c r="C23" s="38"/>
    </row>
    <row r="24" spans="2:7" x14ac:dyDescent="0.15">
      <c r="B24" s="39" t="s">
        <v>11</v>
      </c>
      <c r="C24" s="38" t="s">
        <v>49</v>
      </c>
    </row>
    <row r="25" spans="2:7" x14ac:dyDescent="0.15">
      <c r="B25" s="39"/>
      <c r="C25" s="38" t="s">
        <v>50</v>
      </c>
    </row>
    <row r="26" spans="2:7" ht="8.1" customHeight="1" x14ac:dyDescent="0.15">
      <c r="B26" s="39"/>
      <c r="C26" s="38"/>
    </row>
    <row r="27" spans="2:7" x14ac:dyDescent="0.15">
      <c r="B27" s="39" t="s">
        <v>2</v>
      </c>
      <c r="C27" s="38" t="s">
        <v>44</v>
      </c>
    </row>
    <row r="28" spans="2:7" ht="8.1" customHeight="1" x14ac:dyDescent="0.15">
      <c r="B28" s="39"/>
      <c r="C28" s="38"/>
    </row>
    <row r="29" spans="2:7" s="11" customFormat="1" x14ac:dyDescent="0.15">
      <c r="B29" s="39" t="s">
        <v>8</v>
      </c>
      <c r="C29" s="38" t="s">
        <v>51</v>
      </c>
      <c r="G29" s="1"/>
    </row>
    <row r="30" spans="2:7" ht="8.1" customHeight="1" x14ac:dyDescent="0.15">
      <c r="B30" s="4"/>
    </row>
    <row r="31" spans="2:7" x14ac:dyDescent="0.15">
      <c r="B31" s="37" t="s">
        <v>9</v>
      </c>
      <c r="C31" s="38" t="s">
        <v>58</v>
      </c>
    </row>
    <row r="32" spans="2:7" x14ac:dyDescent="0.15">
      <c r="B32" s="39"/>
      <c r="C32" s="43" t="s">
        <v>57</v>
      </c>
    </row>
    <row r="33" spans="2:8" ht="8.1" customHeight="1" x14ac:dyDescent="0.15">
      <c r="B33" s="39"/>
      <c r="C33" s="43"/>
    </row>
    <row r="34" spans="2:8" x14ac:dyDescent="0.15">
      <c r="B34" s="40" t="s">
        <v>53</v>
      </c>
      <c r="C34" s="38" t="s">
        <v>61</v>
      </c>
    </row>
    <row r="36" spans="2:8" x14ac:dyDescent="0.15">
      <c r="H36" s="4"/>
    </row>
  </sheetData>
  <mergeCells count="9">
    <mergeCell ref="B19:C20"/>
    <mergeCell ref="B13:C14"/>
    <mergeCell ref="B17:C18"/>
    <mergeCell ref="B4:C4"/>
    <mergeCell ref="B5:C6"/>
    <mergeCell ref="C7:C8"/>
    <mergeCell ref="C9:C10"/>
    <mergeCell ref="C11:C12"/>
    <mergeCell ref="B15:C16"/>
  </mergeCells>
  <phoneticPr fontId="1"/>
  <pageMargins left="0.39370078740157483" right="0.39370078740157483" top="0.39370078740157483" bottom="0.39370078740157483" header="0.31496062992125984" footer="0.31496062992125984"/>
  <pageSetup paperSize="9" scale="97" orientation="landscape" r:id="rId1"/>
  <headerFooter>
    <oddFooter>&amp;R7</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34"/>
  <sheetViews>
    <sheetView view="pageBreakPreview" zoomScale="85" zoomScaleNormal="100" zoomScaleSheetLayoutView="85" workbookViewId="0"/>
  </sheetViews>
  <sheetFormatPr defaultRowHeight="14.25" x14ac:dyDescent="0.15"/>
  <cols>
    <col min="1" max="1" width="5.625" style="1" customWidth="1"/>
    <col min="2" max="2" width="7.75" style="1" customWidth="1"/>
    <col min="3" max="3" width="20.75" style="1" customWidth="1"/>
    <col min="4" max="8" width="19.875" style="1" customWidth="1"/>
    <col min="9" max="9" width="5.625" style="1" customWidth="1"/>
    <col min="10" max="10" width="12.625" style="1" customWidth="1"/>
    <col min="11" max="11" width="5.625" style="1" customWidth="1"/>
    <col min="12" max="13" width="9" style="1"/>
    <col min="14" max="14" width="9" style="1" customWidth="1"/>
    <col min="15" max="16384" width="9" style="1"/>
  </cols>
  <sheetData>
    <row r="1" spans="2:13" ht="15.95" customHeight="1" x14ac:dyDescent="0.15">
      <c r="B1" s="11" t="s">
        <v>36</v>
      </c>
      <c r="I1" s="2"/>
      <c r="J1" s="2"/>
      <c r="K1" s="2"/>
      <c r="L1" s="2"/>
    </row>
    <row r="2" spans="2:13" ht="14.25" customHeight="1" x14ac:dyDescent="0.15">
      <c r="B2" s="11" t="s">
        <v>41</v>
      </c>
      <c r="G2" s="49"/>
      <c r="H2" s="45"/>
      <c r="J2" s="2"/>
      <c r="K2" s="2"/>
      <c r="L2" s="2"/>
    </row>
    <row r="3" spans="2:13" ht="14.25" customHeight="1" thickBot="1" x14ac:dyDescent="0.2">
      <c r="G3" s="48"/>
      <c r="H3" s="46"/>
      <c r="L3" s="47"/>
      <c r="M3" s="47"/>
    </row>
    <row r="4" spans="2:13" s="3" customFormat="1" ht="35.1" customHeight="1" x14ac:dyDescent="0.15">
      <c r="B4" s="148"/>
      <c r="C4" s="149"/>
      <c r="D4" s="6" t="s">
        <v>31</v>
      </c>
      <c r="E4" s="6" t="s">
        <v>32</v>
      </c>
      <c r="F4" s="6" t="s">
        <v>33</v>
      </c>
      <c r="G4" s="9" t="s">
        <v>26</v>
      </c>
      <c r="H4" s="20" t="s">
        <v>46</v>
      </c>
      <c r="L4" s="114"/>
      <c r="M4" s="114"/>
    </row>
    <row r="5" spans="2:13" s="22" customFormat="1" ht="23.1" customHeight="1" x14ac:dyDescent="0.15">
      <c r="B5" s="150" t="s">
        <v>45</v>
      </c>
      <c r="C5" s="151"/>
      <c r="D5" s="50">
        <f t="shared" ref="D5:G6" si="0">SUM(D7,D9,D11)</f>
        <v>627.89103233047206</v>
      </c>
      <c r="E5" s="50">
        <f t="shared" si="0"/>
        <v>101.632949779195</v>
      </c>
      <c r="F5" s="50">
        <f t="shared" si="0"/>
        <v>28.755085805660002</v>
      </c>
      <c r="G5" s="57">
        <f t="shared" si="0"/>
        <v>31.61226712054</v>
      </c>
      <c r="H5" s="52">
        <f t="shared" ref="H5:H20" si="1">SUM(D5:G5)</f>
        <v>789.89133503586697</v>
      </c>
    </row>
    <row r="6" spans="2:13" s="3" customFormat="1" ht="23.1" customHeight="1" x14ac:dyDescent="0.15">
      <c r="B6" s="152"/>
      <c r="C6" s="153"/>
      <c r="D6" s="64">
        <f t="shared" si="0"/>
        <v>116036</v>
      </c>
      <c r="E6" s="64">
        <f t="shared" si="0"/>
        <v>59796</v>
      </c>
      <c r="F6" s="64">
        <f t="shared" si="0"/>
        <v>5013</v>
      </c>
      <c r="G6" s="68">
        <f t="shared" si="0"/>
        <v>15737</v>
      </c>
      <c r="H6" s="53">
        <f t="shared" si="1"/>
        <v>196582</v>
      </c>
    </row>
    <row r="7" spans="2:13" s="22" customFormat="1" ht="23.1" customHeight="1" x14ac:dyDescent="0.15">
      <c r="B7" s="26"/>
      <c r="C7" s="154" t="s">
        <v>12</v>
      </c>
      <c r="D7" s="50">
        <v>600.87469240644498</v>
      </c>
      <c r="E7" s="50">
        <v>95.305851734686001</v>
      </c>
      <c r="F7" s="50">
        <v>28.586466219134003</v>
      </c>
      <c r="G7" s="58">
        <v>30.846266770843002</v>
      </c>
      <c r="H7" s="52">
        <f t="shared" si="1"/>
        <v>755.61327713110802</v>
      </c>
    </row>
    <row r="8" spans="2:13" s="3" customFormat="1" ht="23.1" customHeight="1" x14ac:dyDescent="0.15">
      <c r="B8" s="5"/>
      <c r="C8" s="155"/>
      <c r="D8" s="64">
        <v>99892</v>
      </c>
      <c r="E8" s="64">
        <v>44009</v>
      </c>
      <c r="F8" s="64">
        <v>4884</v>
      </c>
      <c r="G8" s="68">
        <v>14176</v>
      </c>
      <c r="H8" s="53">
        <f t="shared" si="1"/>
        <v>162961</v>
      </c>
    </row>
    <row r="9" spans="2:13" s="21" customFormat="1" ht="23.1" customHeight="1" x14ac:dyDescent="0.15">
      <c r="B9" s="28"/>
      <c r="C9" s="154" t="s">
        <v>0</v>
      </c>
      <c r="D9" s="65">
        <v>12.820011541056001</v>
      </c>
      <c r="E9" s="65">
        <v>6.0401980294289999</v>
      </c>
      <c r="F9" s="87">
        <v>6.1263818283000003E-2</v>
      </c>
      <c r="G9" s="69">
        <v>0.32156744470999998</v>
      </c>
      <c r="H9" s="52">
        <f t="shared" si="1"/>
        <v>19.243040833477998</v>
      </c>
    </row>
    <row r="10" spans="2:13" s="3" customFormat="1" ht="23.1" customHeight="1" x14ac:dyDescent="0.15">
      <c r="B10" s="5"/>
      <c r="C10" s="155"/>
      <c r="D10" s="64">
        <v>11963</v>
      </c>
      <c r="E10" s="64">
        <v>15623</v>
      </c>
      <c r="F10" s="82">
        <v>61</v>
      </c>
      <c r="G10" s="68">
        <v>157</v>
      </c>
      <c r="H10" s="53">
        <f t="shared" si="1"/>
        <v>27804</v>
      </c>
    </row>
    <row r="11" spans="2:13" s="22" customFormat="1" ht="23.1" customHeight="1" x14ac:dyDescent="0.15">
      <c r="B11" s="26"/>
      <c r="C11" s="156" t="s">
        <v>30</v>
      </c>
      <c r="D11" s="50">
        <v>14.196328382971</v>
      </c>
      <c r="E11" s="50">
        <v>0.28690001508000001</v>
      </c>
      <c r="F11" s="50">
        <v>0.107355768243</v>
      </c>
      <c r="G11" s="57">
        <v>0.44443290498700005</v>
      </c>
      <c r="H11" s="52">
        <f t="shared" si="1"/>
        <v>15.035017071281001</v>
      </c>
    </row>
    <row r="12" spans="2:13" s="3" customFormat="1" ht="23.1" customHeight="1" x14ac:dyDescent="0.15">
      <c r="B12" s="5"/>
      <c r="C12" s="157"/>
      <c r="D12" s="64">
        <v>4181</v>
      </c>
      <c r="E12" s="64">
        <v>164</v>
      </c>
      <c r="F12" s="64">
        <v>68</v>
      </c>
      <c r="G12" s="68">
        <v>1404</v>
      </c>
      <c r="H12" s="53">
        <f t="shared" si="1"/>
        <v>5817</v>
      </c>
    </row>
    <row r="13" spans="2:13" s="22" customFormat="1" ht="23.1" customHeight="1" x14ac:dyDescent="0.15">
      <c r="B13" s="158" t="s">
        <v>13</v>
      </c>
      <c r="C13" s="159"/>
      <c r="D13" s="50">
        <v>325.02029633122402</v>
      </c>
      <c r="E13" s="50">
        <v>29.597840555227002</v>
      </c>
      <c r="F13" s="50">
        <v>3.9657995347539998</v>
      </c>
      <c r="G13" s="57">
        <v>21.441683597438001</v>
      </c>
      <c r="H13" s="52">
        <f t="shared" si="1"/>
        <v>380.025620018643</v>
      </c>
    </row>
    <row r="14" spans="2:13" s="3" customFormat="1" ht="23.1" customHeight="1" x14ac:dyDescent="0.15">
      <c r="B14" s="160"/>
      <c r="C14" s="161"/>
      <c r="D14" s="64">
        <v>59890</v>
      </c>
      <c r="E14" s="64">
        <v>3867</v>
      </c>
      <c r="F14" s="64">
        <v>668</v>
      </c>
      <c r="G14" s="68">
        <v>5163</v>
      </c>
      <c r="H14" s="53">
        <f t="shared" si="1"/>
        <v>69588</v>
      </c>
    </row>
    <row r="15" spans="2:13" s="22" customFormat="1" ht="23.1" customHeight="1" x14ac:dyDescent="0.15">
      <c r="B15" s="121" t="s">
        <v>62</v>
      </c>
      <c r="C15" s="122"/>
      <c r="D15" s="50">
        <v>5.8590882608279999</v>
      </c>
      <c r="E15" s="50">
        <v>6.8499499999999991E-2</v>
      </c>
      <c r="F15" s="50">
        <v>0</v>
      </c>
      <c r="G15" s="57">
        <v>0.160471385844</v>
      </c>
      <c r="H15" s="52">
        <f t="shared" ref="H15:H16" si="2">SUM(D15:G15)</f>
        <v>6.0880591466719993</v>
      </c>
    </row>
    <row r="16" spans="2:13" s="3" customFormat="1" ht="23.1" customHeight="1" x14ac:dyDescent="0.15">
      <c r="B16" s="123"/>
      <c r="C16" s="124"/>
      <c r="D16" s="64">
        <v>1168</v>
      </c>
      <c r="E16" s="64">
        <v>37</v>
      </c>
      <c r="F16" s="64">
        <v>0</v>
      </c>
      <c r="G16" s="68">
        <v>5</v>
      </c>
      <c r="H16" s="53">
        <f t="shared" si="2"/>
        <v>1210</v>
      </c>
    </row>
    <row r="17" spans="2:10" s="22" customFormat="1" ht="23.1" customHeight="1" x14ac:dyDescent="0.15">
      <c r="B17" s="144" t="s">
        <v>1</v>
      </c>
      <c r="C17" s="145"/>
      <c r="D17" s="50">
        <v>2302.0194397446339</v>
      </c>
      <c r="E17" s="50">
        <v>230.308740617486</v>
      </c>
      <c r="F17" s="51" t="s">
        <v>47</v>
      </c>
      <c r="G17" s="57">
        <v>3.4365600000000001</v>
      </c>
      <c r="H17" s="52">
        <f t="shared" si="1"/>
        <v>2535.7647403621199</v>
      </c>
    </row>
    <row r="18" spans="2:10" s="3" customFormat="1" ht="23.1" customHeight="1" thickBot="1" x14ac:dyDescent="0.2">
      <c r="B18" s="146"/>
      <c r="C18" s="147"/>
      <c r="D18" s="94">
        <v>232834</v>
      </c>
      <c r="E18" s="94">
        <v>13771</v>
      </c>
      <c r="F18" s="102" t="s">
        <v>47</v>
      </c>
      <c r="G18" s="98">
        <v>384</v>
      </c>
      <c r="H18" s="53">
        <f t="shared" si="1"/>
        <v>246989</v>
      </c>
    </row>
    <row r="19" spans="2:10" s="22" customFormat="1" ht="23.1" customHeight="1" thickTop="1" x14ac:dyDescent="0.15">
      <c r="B19" s="117" t="s">
        <v>34</v>
      </c>
      <c r="C19" s="118"/>
      <c r="D19" s="66">
        <f t="shared" ref="D19:G20" si="3">SUM(D5,D13,D15,D17)</f>
        <v>3260.7898566671579</v>
      </c>
      <c r="E19" s="66">
        <f t="shared" si="3"/>
        <v>361.60803045190801</v>
      </c>
      <c r="F19" s="66">
        <f t="shared" si="3"/>
        <v>32.720885340414</v>
      </c>
      <c r="G19" s="73">
        <f t="shared" si="3"/>
        <v>56.650982103821995</v>
      </c>
      <c r="H19" s="75">
        <f t="shared" si="1"/>
        <v>3711.7697545633018</v>
      </c>
      <c r="I19" s="23"/>
    </row>
    <row r="20" spans="2:10" s="3" customFormat="1" ht="23.1" customHeight="1" thickBot="1" x14ac:dyDescent="0.2">
      <c r="B20" s="119"/>
      <c r="C20" s="120"/>
      <c r="D20" s="67">
        <f t="shared" si="3"/>
        <v>409928</v>
      </c>
      <c r="E20" s="67">
        <f t="shared" si="3"/>
        <v>77471</v>
      </c>
      <c r="F20" s="67">
        <f t="shared" si="3"/>
        <v>5681</v>
      </c>
      <c r="G20" s="74">
        <f t="shared" si="3"/>
        <v>21289</v>
      </c>
      <c r="H20" s="76">
        <f t="shared" si="1"/>
        <v>514369</v>
      </c>
      <c r="I20" s="17"/>
    </row>
    <row r="21" spans="2:10" ht="8.1" customHeight="1" x14ac:dyDescent="0.15">
      <c r="G21" s="19"/>
      <c r="I21" s="18"/>
    </row>
    <row r="22" spans="2:10" x14ac:dyDescent="0.15">
      <c r="B22" s="37" t="s">
        <v>10</v>
      </c>
      <c r="C22" s="38" t="s">
        <v>48</v>
      </c>
    </row>
    <row r="23" spans="2:10" ht="8.1" customHeight="1" x14ac:dyDescent="0.15">
      <c r="B23" s="39"/>
      <c r="C23" s="38"/>
    </row>
    <row r="24" spans="2:10" x14ac:dyDescent="0.15">
      <c r="B24" s="39" t="s">
        <v>11</v>
      </c>
      <c r="C24" s="38" t="s">
        <v>49</v>
      </c>
    </row>
    <row r="25" spans="2:10" x14ac:dyDescent="0.15">
      <c r="B25" s="39"/>
      <c r="C25" s="38" t="s">
        <v>50</v>
      </c>
    </row>
    <row r="26" spans="2:10" ht="8.1" customHeight="1" x14ac:dyDescent="0.15">
      <c r="B26" s="39"/>
      <c r="C26" s="38"/>
    </row>
    <row r="27" spans="2:10" x14ac:dyDescent="0.15">
      <c r="B27" s="39" t="s">
        <v>2</v>
      </c>
      <c r="C27" s="38" t="s">
        <v>44</v>
      </c>
      <c r="J27" s="11"/>
    </row>
    <row r="28" spans="2:10" ht="8.1" customHeight="1" x14ac:dyDescent="0.15">
      <c r="B28" s="39"/>
      <c r="C28" s="38"/>
      <c r="J28" s="11"/>
    </row>
    <row r="29" spans="2:10" x14ac:dyDescent="0.15">
      <c r="B29" s="39" t="s">
        <v>8</v>
      </c>
      <c r="C29" s="38" t="s">
        <v>51</v>
      </c>
    </row>
    <row r="30" spans="2:10" ht="8.1" customHeight="1" x14ac:dyDescent="0.15">
      <c r="B30" s="4"/>
    </row>
    <row r="31" spans="2:10" x14ac:dyDescent="0.15">
      <c r="B31" s="37" t="s">
        <v>9</v>
      </c>
      <c r="C31" s="38" t="s">
        <v>60</v>
      </c>
      <c r="I31" s="4"/>
    </row>
    <row r="32" spans="2:10" x14ac:dyDescent="0.15">
      <c r="B32" s="39"/>
      <c r="C32" s="38" t="s">
        <v>59</v>
      </c>
      <c r="I32" s="4"/>
    </row>
    <row r="33" spans="2:3" ht="8.1" customHeight="1" x14ac:dyDescent="0.15">
      <c r="B33" s="39"/>
      <c r="C33" s="38"/>
    </row>
    <row r="34" spans="2:3" x14ac:dyDescent="0.15">
      <c r="B34" s="37" t="s">
        <v>53</v>
      </c>
      <c r="C34" s="38" t="s">
        <v>61</v>
      </c>
    </row>
  </sheetData>
  <mergeCells count="9">
    <mergeCell ref="B19:C20"/>
    <mergeCell ref="B13:C14"/>
    <mergeCell ref="B17:C18"/>
    <mergeCell ref="B4:C4"/>
    <mergeCell ref="B5:C6"/>
    <mergeCell ref="C7:C8"/>
    <mergeCell ref="C9:C10"/>
    <mergeCell ref="C11:C12"/>
    <mergeCell ref="B15:C16"/>
  </mergeCells>
  <phoneticPr fontId="1"/>
  <pageMargins left="0.39370078740157483" right="0.39370078740157483" top="0.39370078740157483" bottom="0.39370078740157483" header="0.31496062992125984" footer="0.31496062992125984"/>
  <pageSetup paperSize="9" scale="97" orientation="landscape" r:id="rId1"/>
  <headerFooter>
    <oddFooter>&amp;R8</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4"/>
  <sheetViews>
    <sheetView view="pageBreakPreview" zoomScale="85" zoomScaleNormal="100" zoomScaleSheetLayoutView="85" workbookViewId="0"/>
  </sheetViews>
  <sheetFormatPr defaultRowHeight="14.25" x14ac:dyDescent="0.15"/>
  <cols>
    <col min="1" max="1" width="5.625" style="1" customWidth="1"/>
    <col min="2" max="2" width="7.75" style="1" customWidth="1"/>
    <col min="3" max="3" width="20.75" style="1" customWidth="1"/>
    <col min="4" max="8" width="19.875" style="1" customWidth="1"/>
    <col min="9" max="9" width="5.625" style="1" customWidth="1"/>
    <col min="10" max="10" width="12.625" style="1" customWidth="1"/>
    <col min="11" max="11" width="5.625" style="1" customWidth="1"/>
    <col min="12" max="13" width="9" style="1"/>
    <col min="14" max="14" width="9" style="1" customWidth="1"/>
    <col min="15" max="16384" width="9" style="1"/>
  </cols>
  <sheetData>
    <row r="1" spans="2:12" ht="15.95" customHeight="1" x14ac:dyDescent="0.15">
      <c r="B1" s="11" t="s">
        <v>36</v>
      </c>
      <c r="I1" s="2"/>
      <c r="J1" s="2"/>
      <c r="K1" s="2"/>
      <c r="L1" s="2"/>
    </row>
    <row r="2" spans="2:12" ht="14.25" customHeight="1" x14ac:dyDescent="0.15">
      <c r="B2" s="11" t="s">
        <v>43</v>
      </c>
      <c r="G2" s="49"/>
      <c r="H2" s="44"/>
      <c r="K2" s="2"/>
      <c r="L2" s="2"/>
    </row>
    <row r="3" spans="2:12" ht="14.25" customHeight="1" thickBot="1" x14ac:dyDescent="0.2">
      <c r="G3" s="48"/>
      <c r="H3" s="46"/>
    </row>
    <row r="4" spans="2:12" s="3" customFormat="1" ht="35.1" customHeight="1" x14ac:dyDescent="0.15">
      <c r="B4" s="148"/>
      <c r="C4" s="149"/>
      <c r="D4" s="6" t="s">
        <v>31</v>
      </c>
      <c r="E4" s="6" t="s">
        <v>32</v>
      </c>
      <c r="F4" s="6" t="s">
        <v>33</v>
      </c>
      <c r="G4" s="9" t="s">
        <v>26</v>
      </c>
      <c r="H4" s="20" t="s">
        <v>46</v>
      </c>
    </row>
    <row r="5" spans="2:12" s="22" customFormat="1" ht="23.1" customHeight="1" x14ac:dyDescent="0.15">
      <c r="B5" s="150" t="s">
        <v>45</v>
      </c>
      <c r="C5" s="151"/>
      <c r="D5" s="50">
        <f t="shared" ref="D5:G6" si="0">SUM(D7,D9,D11)</f>
        <v>174.987442081875</v>
      </c>
      <c r="E5" s="50">
        <f t="shared" si="0"/>
        <v>9.2254077624000008E-2</v>
      </c>
      <c r="F5" s="50">
        <f t="shared" si="0"/>
        <v>4.2794247749609999</v>
      </c>
      <c r="G5" s="57">
        <f t="shared" si="0"/>
        <v>8.7104027576040011</v>
      </c>
      <c r="H5" s="52">
        <f>SUM(D5:G5)</f>
        <v>188.06952369206402</v>
      </c>
    </row>
    <row r="6" spans="2:12" s="3" customFormat="1" ht="23.1" customHeight="1" x14ac:dyDescent="0.15">
      <c r="B6" s="152"/>
      <c r="C6" s="153"/>
      <c r="D6" s="64">
        <f t="shared" si="0"/>
        <v>24275</v>
      </c>
      <c r="E6" s="64">
        <f t="shared" si="0"/>
        <v>104</v>
      </c>
      <c r="F6" s="64">
        <f t="shared" si="0"/>
        <v>714</v>
      </c>
      <c r="G6" s="68">
        <f t="shared" si="0"/>
        <v>1896</v>
      </c>
      <c r="H6" s="53">
        <f>SUM(D6:G6)</f>
        <v>26989</v>
      </c>
    </row>
    <row r="7" spans="2:12" s="22" customFormat="1" ht="23.1" customHeight="1" x14ac:dyDescent="0.15">
      <c r="B7" s="26"/>
      <c r="C7" s="154" t="s">
        <v>12</v>
      </c>
      <c r="D7" s="50">
        <v>164.24444700951199</v>
      </c>
      <c r="E7" s="50">
        <v>9.2254077624000008E-2</v>
      </c>
      <c r="F7" s="50">
        <v>4.1313420150390003</v>
      </c>
      <c r="G7" s="57">
        <v>8.2969218340990007</v>
      </c>
      <c r="H7" s="52">
        <f t="shared" ref="H7:H14" si="1">SUM(D7:G7)</f>
        <v>176.764964936274</v>
      </c>
    </row>
    <row r="8" spans="2:12" s="3" customFormat="1" ht="23.1" customHeight="1" x14ac:dyDescent="0.15">
      <c r="B8" s="5"/>
      <c r="C8" s="155"/>
      <c r="D8" s="64">
        <v>22555</v>
      </c>
      <c r="E8" s="64">
        <v>104</v>
      </c>
      <c r="F8" s="64">
        <v>673</v>
      </c>
      <c r="G8" s="68">
        <v>1626</v>
      </c>
      <c r="H8" s="53">
        <f t="shared" si="1"/>
        <v>24958</v>
      </c>
    </row>
    <row r="9" spans="2:12" s="21" customFormat="1" ht="23.1" customHeight="1" x14ac:dyDescent="0.15">
      <c r="B9" s="28"/>
      <c r="C9" s="154" t="s">
        <v>0</v>
      </c>
      <c r="D9" s="65">
        <v>3.0338613150959999</v>
      </c>
      <c r="E9" s="51" t="s">
        <v>47</v>
      </c>
      <c r="F9" s="65">
        <v>7.30489E-2</v>
      </c>
      <c r="G9" s="69">
        <v>2.300288577E-3</v>
      </c>
      <c r="H9" s="52">
        <f t="shared" si="1"/>
        <v>3.1092105036729998</v>
      </c>
    </row>
    <row r="10" spans="2:12" s="3" customFormat="1" ht="23.1" customHeight="1" x14ac:dyDescent="0.15">
      <c r="B10" s="5"/>
      <c r="C10" s="155"/>
      <c r="D10" s="64">
        <v>904</v>
      </c>
      <c r="E10" s="83" t="s">
        <v>47</v>
      </c>
      <c r="F10" s="64">
        <v>19</v>
      </c>
      <c r="G10" s="68">
        <v>10</v>
      </c>
      <c r="H10" s="53">
        <f t="shared" si="1"/>
        <v>933</v>
      </c>
    </row>
    <row r="11" spans="2:12" s="22" customFormat="1" ht="23.1" customHeight="1" x14ac:dyDescent="0.15">
      <c r="B11" s="26"/>
      <c r="C11" s="156" t="s">
        <v>30</v>
      </c>
      <c r="D11" s="50">
        <v>7.7091337572670007</v>
      </c>
      <c r="E11" s="51" t="s">
        <v>47</v>
      </c>
      <c r="F11" s="50">
        <v>7.5033859921999999E-2</v>
      </c>
      <c r="G11" s="57">
        <v>0.411180634928</v>
      </c>
      <c r="H11" s="52">
        <f t="shared" si="1"/>
        <v>8.1953482521170002</v>
      </c>
    </row>
    <row r="12" spans="2:12" s="3" customFormat="1" ht="23.1" customHeight="1" x14ac:dyDescent="0.15">
      <c r="B12" s="5"/>
      <c r="C12" s="157"/>
      <c r="D12" s="64">
        <v>816</v>
      </c>
      <c r="E12" s="83" t="s">
        <v>47</v>
      </c>
      <c r="F12" s="64">
        <v>22</v>
      </c>
      <c r="G12" s="68">
        <v>260</v>
      </c>
      <c r="H12" s="53">
        <f t="shared" si="1"/>
        <v>1098</v>
      </c>
    </row>
    <row r="13" spans="2:12" s="22" customFormat="1" ht="23.1" customHeight="1" x14ac:dyDescent="0.15">
      <c r="B13" s="158" t="s">
        <v>13</v>
      </c>
      <c r="C13" s="159"/>
      <c r="D13" s="50">
        <v>53.390520858889005</v>
      </c>
      <c r="E13" s="50">
        <v>3.3300200000000002E-2</v>
      </c>
      <c r="F13" s="50">
        <v>1.1370143672540001</v>
      </c>
      <c r="G13" s="57">
        <v>4.231238607541</v>
      </c>
      <c r="H13" s="52">
        <f t="shared" si="1"/>
        <v>58.792074033684003</v>
      </c>
    </row>
    <row r="14" spans="2:12" s="3" customFormat="1" ht="23.1" customHeight="1" x14ac:dyDescent="0.15">
      <c r="B14" s="160"/>
      <c r="C14" s="161"/>
      <c r="D14" s="64">
        <v>9609</v>
      </c>
      <c r="E14" s="64">
        <v>4</v>
      </c>
      <c r="F14" s="64">
        <v>260</v>
      </c>
      <c r="G14" s="68">
        <v>887</v>
      </c>
      <c r="H14" s="53">
        <f t="shared" si="1"/>
        <v>10760</v>
      </c>
    </row>
    <row r="15" spans="2:12" s="22" customFormat="1" ht="23.1" customHeight="1" x14ac:dyDescent="0.15">
      <c r="B15" s="121" t="s">
        <v>62</v>
      </c>
      <c r="C15" s="122"/>
      <c r="D15" s="50">
        <v>0.59427129977699999</v>
      </c>
      <c r="E15" s="50">
        <v>9.8407108800000007E-3</v>
      </c>
      <c r="F15" s="50">
        <v>6.8269999999999995E-4</v>
      </c>
      <c r="G15" s="59" t="s">
        <v>47</v>
      </c>
      <c r="H15" s="52">
        <f t="shared" ref="H15:H16" si="2">SUM(D15:G15)</f>
        <v>0.60479471065700008</v>
      </c>
    </row>
    <row r="16" spans="2:12" s="3" customFormat="1" ht="23.1" customHeight="1" x14ac:dyDescent="0.15">
      <c r="B16" s="123"/>
      <c r="C16" s="124"/>
      <c r="D16" s="64">
        <v>132</v>
      </c>
      <c r="E16" s="64">
        <v>1</v>
      </c>
      <c r="F16" s="64">
        <v>1</v>
      </c>
      <c r="G16" s="93" t="s">
        <v>47</v>
      </c>
      <c r="H16" s="53">
        <f t="shared" si="2"/>
        <v>134</v>
      </c>
    </row>
    <row r="17" spans="2:10" s="22" customFormat="1" ht="23.1" customHeight="1" x14ac:dyDescent="0.15">
      <c r="B17" s="144" t="s">
        <v>1</v>
      </c>
      <c r="C17" s="145"/>
      <c r="D17" s="51" t="s">
        <v>47</v>
      </c>
      <c r="E17" s="51" t="s">
        <v>47</v>
      </c>
      <c r="F17" s="51" t="s">
        <v>47</v>
      </c>
      <c r="G17" s="59" t="s">
        <v>47</v>
      </c>
      <c r="H17" s="54" t="s">
        <v>47</v>
      </c>
    </row>
    <row r="18" spans="2:10" s="3" customFormat="1" ht="23.1" customHeight="1" thickBot="1" x14ac:dyDescent="0.2">
      <c r="B18" s="146"/>
      <c r="C18" s="147"/>
      <c r="D18" s="102" t="s">
        <v>47</v>
      </c>
      <c r="E18" s="102" t="s">
        <v>47</v>
      </c>
      <c r="F18" s="102" t="s">
        <v>47</v>
      </c>
      <c r="G18" s="106" t="s">
        <v>47</v>
      </c>
      <c r="H18" s="55" t="s">
        <v>47</v>
      </c>
    </row>
    <row r="19" spans="2:10" s="22" customFormat="1" ht="23.1" customHeight="1" thickTop="1" x14ac:dyDescent="0.15">
      <c r="B19" s="117" t="s">
        <v>34</v>
      </c>
      <c r="C19" s="118"/>
      <c r="D19" s="66">
        <f t="shared" ref="D19:G20" si="3">SUM(D5,D13,D15,D17)</f>
        <v>228.97223424054101</v>
      </c>
      <c r="E19" s="66">
        <f t="shared" si="3"/>
        <v>0.135394988504</v>
      </c>
      <c r="F19" s="66">
        <f t="shared" si="3"/>
        <v>5.4171218422149998</v>
      </c>
      <c r="G19" s="73">
        <f t="shared" si="3"/>
        <v>12.941641365145001</v>
      </c>
      <c r="H19" s="75">
        <f>SUM(D19:G19)</f>
        <v>247.46639243640502</v>
      </c>
      <c r="I19" s="23"/>
    </row>
    <row r="20" spans="2:10" s="3" customFormat="1" ht="23.1" customHeight="1" thickBot="1" x14ac:dyDescent="0.2">
      <c r="B20" s="119"/>
      <c r="C20" s="120"/>
      <c r="D20" s="67">
        <f t="shared" si="3"/>
        <v>34016</v>
      </c>
      <c r="E20" s="67">
        <f t="shared" si="3"/>
        <v>109</v>
      </c>
      <c r="F20" s="67">
        <f t="shared" si="3"/>
        <v>975</v>
      </c>
      <c r="G20" s="74">
        <f t="shared" si="3"/>
        <v>2783</v>
      </c>
      <c r="H20" s="76">
        <f>SUM(D20:G20)</f>
        <v>37883</v>
      </c>
      <c r="I20" s="17"/>
    </row>
    <row r="21" spans="2:10" ht="8.1" customHeight="1" x14ac:dyDescent="0.15">
      <c r="G21" s="19"/>
      <c r="I21" s="18"/>
    </row>
    <row r="22" spans="2:10" x14ac:dyDescent="0.15">
      <c r="B22" s="37" t="s">
        <v>10</v>
      </c>
      <c r="C22" s="38" t="s">
        <v>48</v>
      </c>
    </row>
    <row r="23" spans="2:10" ht="8.1" customHeight="1" x14ac:dyDescent="0.15">
      <c r="B23" s="39"/>
      <c r="C23" s="38"/>
    </row>
    <row r="24" spans="2:10" x14ac:dyDescent="0.15">
      <c r="B24" s="39" t="s">
        <v>11</v>
      </c>
      <c r="C24" s="38" t="s">
        <v>49</v>
      </c>
    </row>
    <row r="25" spans="2:10" x14ac:dyDescent="0.15">
      <c r="B25" s="39"/>
      <c r="C25" s="38" t="s">
        <v>50</v>
      </c>
    </row>
    <row r="26" spans="2:10" ht="8.1" customHeight="1" x14ac:dyDescent="0.15">
      <c r="B26" s="39"/>
      <c r="C26" s="38"/>
    </row>
    <row r="27" spans="2:10" x14ac:dyDescent="0.15">
      <c r="B27" s="39" t="s">
        <v>2</v>
      </c>
      <c r="C27" s="38" t="s">
        <v>44</v>
      </c>
      <c r="J27" s="11"/>
    </row>
    <row r="28" spans="2:10" ht="8.1" customHeight="1" x14ac:dyDescent="0.15">
      <c r="B28" s="39"/>
      <c r="C28" s="38"/>
      <c r="J28" s="11"/>
    </row>
    <row r="29" spans="2:10" x14ac:dyDescent="0.15">
      <c r="B29" s="39" t="s">
        <v>8</v>
      </c>
      <c r="C29" s="38" t="s">
        <v>51</v>
      </c>
    </row>
    <row r="30" spans="2:10" ht="8.1" customHeight="1" x14ac:dyDescent="0.15">
      <c r="B30" s="4"/>
    </row>
    <row r="31" spans="2:10" x14ac:dyDescent="0.15">
      <c r="B31" s="37" t="s">
        <v>9</v>
      </c>
      <c r="C31" s="38" t="s">
        <v>60</v>
      </c>
    </row>
    <row r="32" spans="2:10" x14ac:dyDescent="0.15">
      <c r="B32" s="38"/>
      <c r="C32" s="38" t="s">
        <v>59</v>
      </c>
      <c r="I32" s="4"/>
    </row>
    <row r="33" spans="2:3" ht="8.1" customHeight="1" x14ac:dyDescent="0.15">
      <c r="B33" s="38"/>
      <c r="C33" s="38"/>
    </row>
    <row r="34" spans="2:3" x14ac:dyDescent="0.15">
      <c r="B34" s="37" t="s">
        <v>53</v>
      </c>
      <c r="C34" s="38" t="s">
        <v>61</v>
      </c>
    </row>
  </sheetData>
  <mergeCells count="9">
    <mergeCell ref="B17:C18"/>
    <mergeCell ref="B19:C20"/>
    <mergeCell ref="B4:C4"/>
    <mergeCell ref="B5:C6"/>
    <mergeCell ref="C7:C8"/>
    <mergeCell ref="C9:C10"/>
    <mergeCell ref="C11:C12"/>
    <mergeCell ref="B13:C14"/>
    <mergeCell ref="B15:C16"/>
  </mergeCells>
  <phoneticPr fontId="1"/>
  <pageMargins left="0.39370078740157483" right="0.39370078740157483" top="0.39370078740157483" bottom="0.39370078740157483" header="0.31496062992125984" footer="0.31496062992125984"/>
  <pageSetup paperSize="9" scale="97" orientation="landscape" r:id="rId1"/>
  <headerFooter>
    <oddFooter>&amp;R9</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金利①</vt:lpstr>
      <vt:lpstr>金利②</vt:lpstr>
      <vt:lpstr>金利③</vt:lpstr>
      <vt:lpstr>金利④</vt:lpstr>
      <vt:lpstr>金利⑤</vt:lpstr>
      <vt:lpstr>金利⑥</vt:lpstr>
      <vt:lpstr>金利⑦</vt:lpstr>
      <vt:lpstr>金利⑧</vt:lpstr>
      <vt:lpstr>金利①!Print_Area</vt:lpstr>
      <vt:lpstr>金利②!Print_Area</vt:lpstr>
      <vt:lpstr>金利③!Print_Area</vt:lpstr>
      <vt:lpstr>金利④!Print_Area</vt:lpstr>
      <vt:lpstr>金利⑤!Print_Area</vt:lpstr>
      <vt:lpstr>金利⑥!Print_Area</vt:lpstr>
      <vt:lpstr>金利⑦!Print_Area</vt:lpstr>
      <vt:lpstr>金利⑧!Print_Area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2006-09-16T00:00:00Z</dcterms:created>
  <dcterms:modified xsi:type="dcterms:W3CDTF">2018-06-06T08:06:50Z</dcterms:modified>
</cp:coreProperties>
</file>