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0" yWindow="135" windowWidth="20520" windowHeight="8115" tabRatio="666"/>
  </bookViews>
  <sheets>
    <sheet name="金利①" sheetId="7" r:id="rId1"/>
    <sheet name="金利②" sheetId="9" r:id="rId2"/>
    <sheet name="金利③" sheetId="11" r:id="rId3"/>
    <sheet name="金利④" sheetId="12" r:id="rId4"/>
    <sheet name="金利⑤" sheetId="3" r:id="rId5"/>
    <sheet name="金利⑥" sheetId="8" r:id="rId6"/>
  </sheets>
  <externalReferences>
    <externalReference r:id="rId7"/>
  </externalReferences>
  <definedNames>
    <definedName name="_xlnm.Print_Area" localSheetId="0">金利①!$A$1:$K$41</definedName>
    <definedName name="_xlnm.Print_Area" localSheetId="1">金利②!$A$1:$K$41</definedName>
    <definedName name="_xlnm.Print_Area" localSheetId="2">金利③!$A$1:$N$41</definedName>
    <definedName name="_xlnm.Print_Area" localSheetId="3">金利④!$A$1:$M$41</definedName>
    <definedName name="_xlnm.Print_Area" localSheetId="4">金利⑤!$A$1:$J$45</definedName>
    <definedName name="_xlnm.Print_Area" localSheetId="5">金利⑥!$A$1:$H$45</definedName>
  </definedNames>
  <calcPr calcId="145621"/>
</workbook>
</file>

<file path=xl/calcChain.xml><?xml version="1.0" encoding="utf-8"?>
<calcChain xmlns="http://schemas.openxmlformats.org/spreadsheetml/2006/main">
  <c r="M25" i="11" l="1"/>
  <c r="J25" i="11"/>
  <c r="G25" i="11"/>
  <c r="D25" i="11"/>
  <c r="M24" i="11"/>
  <c r="J24" i="11"/>
  <c r="G24" i="11"/>
  <c r="D24" i="11"/>
  <c r="M23" i="11"/>
  <c r="J23" i="11"/>
  <c r="G23" i="11"/>
  <c r="D23" i="11"/>
  <c r="M22" i="11"/>
  <c r="J22" i="11"/>
  <c r="G22" i="11"/>
  <c r="D22" i="11"/>
  <c r="J21" i="7" l="1"/>
  <c r="J20" i="7"/>
  <c r="H21" i="3" l="1"/>
  <c r="H20" i="3"/>
  <c r="F21" i="3"/>
  <c r="F20" i="3"/>
  <c r="I25" i="3" l="1"/>
  <c r="I24" i="3"/>
  <c r="M25" i="12"/>
  <c r="M24" i="12"/>
  <c r="M23" i="12" l="1"/>
  <c r="M22" i="12"/>
  <c r="J18" i="9" l="1"/>
  <c r="J19" i="9"/>
  <c r="I5" i="7" l="1"/>
  <c r="I26" i="7" s="1"/>
  <c r="I6" i="7"/>
  <c r="I27" i="7" s="1"/>
  <c r="H6" i="7" l="1"/>
  <c r="H27" i="7" s="1"/>
  <c r="H5" i="7"/>
  <c r="H26" i="7" s="1"/>
  <c r="H6" i="9"/>
  <c r="H27" i="9" s="1"/>
  <c r="H5" i="9"/>
  <c r="H26" i="9" s="1"/>
  <c r="D5" i="7" l="1"/>
  <c r="D26" i="7" s="1"/>
  <c r="E5" i="7"/>
  <c r="E26" i="7" s="1"/>
  <c r="F5" i="7"/>
  <c r="F26" i="7" s="1"/>
  <c r="G5" i="7"/>
  <c r="G26" i="7" s="1"/>
  <c r="D6" i="7"/>
  <c r="D27" i="7" s="1"/>
  <c r="E6" i="7"/>
  <c r="E27" i="7" s="1"/>
  <c r="F6" i="7"/>
  <c r="F27" i="7" s="1"/>
  <c r="G6" i="7"/>
  <c r="G27" i="7" s="1"/>
  <c r="G19" i="8" l="1"/>
  <c r="G18" i="8"/>
  <c r="I19" i="3"/>
  <c r="I18" i="3"/>
  <c r="J19" i="7"/>
  <c r="J18" i="7"/>
  <c r="G7" i="8" l="1"/>
  <c r="J7" i="7" l="1"/>
  <c r="J8" i="7"/>
  <c r="J11" i="7"/>
  <c r="J13" i="7"/>
  <c r="J14" i="7"/>
  <c r="J16" i="7"/>
  <c r="J17" i="7"/>
  <c r="J22" i="7"/>
  <c r="J23" i="7"/>
  <c r="G8" i="8" l="1"/>
  <c r="G10" i="8"/>
  <c r="G11" i="8"/>
  <c r="G13" i="8"/>
  <c r="G14" i="8"/>
  <c r="G16" i="8"/>
  <c r="G17" i="8"/>
  <c r="I22" i="3"/>
  <c r="I23" i="3"/>
  <c r="I7" i="3"/>
  <c r="I8" i="3"/>
  <c r="I11" i="3"/>
  <c r="I13" i="3"/>
  <c r="I14" i="3"/>
  <c r="I17" i="3"/>
  <c r="J7" i="9" l="1"/>
  <c r="J8" i="9"/>
  <c r="J10" i="9"/>
  <c r="J11" i="9"/>
  <c r="J13" i="9"/>
  <c r="J14" i="9"/>
  <c r="J16" i="9"/>
  <c r="J17" i="9"/>
  <c r="E6" i="9" l="1"/>
  <c r="E27" i="9" s="1"/>
  <c r="F6" i="9"/>
  <c r="F27" i="9" s="1"/>
  <c r="G6" i="9"/>
  <c r="G27" i="9" s="1"/>
  <c r="I6" i="9"/>
  <c r="I27" i="9" s="1"/>
  <c r="E5" i="9"/>
  <c r="E26" i="9" s="1"/>
  <c r="F5" i="9"/>
  <c r="F26" i="9" s="1"/>
  <c r="G5" i="9"/>
  <c r="G26" i="9" s="1"/>
  <c r="I5" i="9"/>
  <c r="I26" i="9" s="1"/>
  <c r="D6" i="9"/>
  <c r="D27" i="9" s="1"/>
  <c r="D5" i="9"/>
  <c r="D26" i="9" s="1"/>
  <c r="J6" i="9" l="1"/>
  <c r="J27" i="9"/>
  <c r="J5" i="9"/>
  <c r="J26" i="9"/>
  <c r="J5" i="7"/>
  <c r="J6" i="7"/>
  <c r="J27" i="7"/>
  <c r="E6" i="8" l="1"/>
  <c r="E27" i="8" s="1"/>
  <c r="F6" i="8"/>
  <c r="F27" i="8" s="1"/>
  <c r="E5" i="8"/>
  <c r="F5" i="8"/>
  <c r="F26" i="8" s="1"/>
  <c r="D6" i="8"/>
  <c r="D27" i="8" s="1"/>
  <c r="D5" i="8"/>
  <c r="D26" i="8" s="1"/>
  <c r="G26" i="8" l="1"/>
  <c r="G6" i="8"/>
  <c r="G5" i="8"/>
  <c r="E6" i="3"/>
  <c r="E27" i="3" s="1"/>
  <c r="F6" i="3"/>
  <c r="F27" i="3" s="1"/>
  <c r="G6" i="3"/>
  <c r="G27" i="3" s="1"/>
  <c r="H6" i="3"/>
  <c r="H27" i="3" s="1"/>
  <c r="E5" i="3"/>
  <c r="E26" i="3" s="1"/>
  <c r="F5" i="3"/>
  <c r="F26" i="3" s="1"/>
  <c r="G5" i="3"/>
  <c r="G26" i="3" s="1"/>
  <c r="D6" i="3"/>
  <c r="D27" i="3" s="1"/>
  <c r="I27" i="3" l="1"/>
  <c r="I6" i="3"/>
  <c r="G27" i="8" l="1"/>
</calcChain>
</file>

<file path=xl/sharedStrings.xml><?xml version="1.0" encoding="utf-8"?>
<sst xmlns="http://schemas.openxmlformats.org/spreadsheetml/2006/main" count="294" uniqueCount="64">
  <si>
    <t>地域銀行</t>
    <rPh sb="0" eb="2">
      <t>チイキ</t>
    </rPh>
    <rPh sb="2" eb="4">
      <t>ギンコウ</t>
    </rPh>
    <phoneticPr fontId="1"/>
  </si>
  <si>
    <t>日本証券クリアリング機構</t>
    <rPh sb="0" eb="2">
      <t>ニホン</t>
    </rPh>
    <rPh sb="2" eb="4">
      <t>ショウケン</t>
    </rPh>
    <rPh sb="10" eb="12">
      <t>キコウ</t>
    </rPh>
    <phoneticPr fontId="1"/>
  </si>
  <si>
    <t>（注３）</t>
    <rPh sb="1" eb="2">
      <t>チュウ</t>
    </rPh>
    <phoneticPr fontId="1"/>
  </si>
  <si>
    <t>円建</t>
    <rPh sb="0" eb="2">
      <t>エンダテ</t>
    </rPh>
    <phoneticPr fontId="1"/>
  </si>
  <si>
    <t>ドル建</t>
    <rPh sb="2" eb="3">
      <t>ダ</t>
    </rPh>
    <phoneticPr fontId="1"/>
  </si>
  <si>
    <t>ユーロ建</t>
    <rPh sb="3" eb="4">
      <t>ダ</t>
    </rPh>
    <phoneticPr fontId="1"/>
  </si>
  <si>
    <t>ポンド建</t>
    <rPh sb="3" eb="4">
      <t>ダ</t>
    </rPh>
    <phoneticPr fontId="1"/>
  </si>
  <si>
    <t>その他通貨建</t>
    <rPh sb="2" eb="3">
      <t>タ</t>
    </rPh>
    <rPh sb="3" eb="5">
      <t>ツウカ</t>
    </rPh>
    <rPh sb="5" eb="6">
      <t>ダ</t>
    </rPh>
    <phoneticPr fontId="1"/>
  </si>
  <si>
    <t>（注４）</t>
    <rPh sb="1" eb="2">
      <t>チュウ</t>
    </rPh>
    <phoneticPr fontId="1"/>
  </si>
  <si>
    <t>（注５）</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</si>
  <si>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</si>
  <si>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</si>
  <si>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</si>
  <si>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第一種金融商品取引業者計</t>
    <rPh sb="0" eb="1">
      <t>ダイ</t>
    </rPh>
    <rPh sb="1" eb="3">
      <t>イッシュ</t>
    </rPh>
    <rPh sb="3" eb="5">
      <t>キンユウ</t>
    </rPh>
    <rPh sb="5" eb="7">
      <t>ショウヒン</t>
    </rPh>
    <rPh sb="7" eb="9">
      <t>トリヒキ</t>
    </rPh>
    <rPh sb="9" eb="11">
      <t>ギョウシャ</t>
    </rPh>
    <rPh sb="11" eb="12">
      <t>ケイ</t>
    </rPh>
    <phoneticPr fontId="1"/>
  </si>
  <si>
    <t>固定－変動</t>
    <rPh sb="0" eb="2">
      <t>コテイ</t>
    </rPh>
    <rPh sb="3" eb="5">
      <t>ヘンドウ</t>
    </rPh>
    <phoneticPr fontId="1"/>
  </si>
  <si>
    <t>変動－変動</t>
    <rPh sb="0" eb="2">
      <t>ヘンドウ</t>
    </rPh>
    <rPh sb="3" eb="5">
      <t>ヘンドウ</t>
    </rPh>
    <phoneticPr fontId="1"/>
  </si>
  <si>
    <t>OIS</t>
    <phoneticPr fontId="1"/>
  </si>
  <si>
    <t>スワップション</t>
    <phoneticPr fontId="1"/>
  </si>
  <si>
    <t>その他</t>
    <rPh sb="2" eb="3">
      <t>タ</t>
    </rPh>
    <phoneticPr fontId="1"/>
  </si>
  <si>
    <t>固定-固定</t>
    <rPh sb="0" eb="2">
      <t>コテイ</t>
    </rPh>
    <rPh sb="3" eb="5">
      <t>コテイ</t>
    </rPh>
    <phoneticPr fontId="1"/>
  </si>
  <si>
    <t>変動-変動</t>
    <rPh sb="0" eb="2">
      <t>ヘンドウ</t>
    </rPh>
    <rPh sb="3" eb="5">
      <t>ヘンドウ</t>
    </rPh>
    <phoneticPr fontId="1"/>
  </si>
  <si>
    <t>固定-変動</t>
    <rPh sb="0" eb="2">
      <t>コテイ</t>
    </rPh>
    <rPh sb="3" eb="5">
      <t>ヘンドウ</t>
    </rPh>
    <phoneticPr fontId="1"/>
  </si>
  <si>
    <t>外国銀行支店その他銀行</t>
    <rPh sb="0" eb="2">
      <t>ガイコク</t>
    </rPh>
    <rPh sb="2" eb="4">
      <t>ギンコウ</t>
    </rPh>
    <rPh sb="4" eb="6">
      <t>シテン</t>
    </rPh>
    <rPh sb="8" eb="9">
      <t>タ</t>
    </rPh>
    <rPh sb="9" eb="11">
      <t>ギンコウ</t>
    </rPh>
    <phoneticPr fontId="1"/>
  </si>
  <si>
    <t>上記計</t>
    <rPh sb="0" eb="2">
      <t>ジョウキ</t>
    </rPh>
    <rPh sb="2" eb="3">
      <t>ケイ</t>
    </rPh>
    <phoneticPr fontId="1"/>
  </si>
  <si>
    <t>　１．通貨別残高（クロスカレンシー取引を除く）</t>
    <rPh sb="3" eb="5">
      <t>ツウカ</t>
    </rPh>
    <rPh sb="5" eb="6">
      <t>ベツ</t>
    </rPh>
    <rPh sb="6" eb="7">
      <t>ザン</t>
    </rPh>
    <rPh sb="7" eb="8">
      <t>ダカ</t>
    </rPh>
    <rPh sb="17" eb="19">
      <t>トリヒキ</t>
    </rPh>
    <rPh sb="20" eb="21">
      <t>ノゾ</t>
    </rPh>
    <phoneticPr fontId="1"/>
  </si>
  <si>
    <t>（２）　金利関連取引</t>
    <rPh sb="4" eb="6">
      <t>キンリ</t>
    </rPh>
    <rPh sb="6" eb="8">
      <t>カンレン</t>
    </rPh>
    <rPh sb="8" eb="10">
      <t>トリヒキ</t>
    </rPh>
    <phoneticPr fontId="1"/>
  </si>
  <si>
    <t>　２．通貨別残高（クロスカレンシー取引分）</t>
    <rPh sb="3" eb="5">
      <t>ツウカ</t>
    </rPh>
    <rPh sb="5" eb="6">
      <t>ベツ</t>
    </rPh>
    <rPh sb="6" eb="7">
      <t>ザン</t>
    </rPh>
    <rPh sb="7" eb="8">
      <t>ダカ</t>
    </rPh>
    <rPh sb="17" eb="19">
      <t>トリヒキ</t>
    </rPh>
    <rPh sb="19" eb="20">
      <t>ブン</t>
    </rPh>
    <phoneticPr fontId="1"/>
  </si>
  <si>
    <t>　３．残存期間別残高（クロスカレンシー取引を除く）</t>
    <rPh sb="3" eb="5">
      <t>ザンゾン</t>
    </rPh>
    <rPh sb="5" eb="7">
      <t>キカン</t>
    </rPh>
    <rPh sb="7" eb="8">
      <t>ベツ</t>
    </rPh>
    <rPh sb="8" eb="9">
      <t>ザン</t>
    </rPh>
    <rPh sb="9" eb="10">
      <t>ダカ</t>
    </rPh>
    <rPh sb="19" eb="21">
      <t>トリヒキ</t>
    </rPh>
    <rPh sb="22" eb="23">
      <t>ノゾ</t>
    </rPh>
    <phoneticPr fontId="1"/>
  </si>
  <si>
    <t>　４．残存期間別残高（クロスカレンシー取引分）</t>
    <rPh sb="3" eb="5">
      <t>ザンゾン</t>
    </rPh>
    <rPh sb="5" eb="7">
      <t>キカン</t>
    </rPh>
    <rPh sb="7" eb="8">
      <t>ベツ</t>
    </rPh>
    <rPh sb="8" eb="9">
      <t>ザン</t>
    </rPh>
    <rPh sb="9" eb="10">
      <t>ダカ</t>
    </rPh>
    <rPh sb="19" eb="21">
      <t>トリヒキ</t>
    </rPh>
    <rPh sb="21" eb="22">
      <t>ブン</t>
    </rPh>
    <phoneticPr fontId="1"/>
  </si>
  <si>
    <t>　５．商品別残高（クロスカレンシー取引を除く）</t>
    <rPh sb="3" eb="5">
      <t>ショウヒン</t>
    </rPh>
    <rPh sb="5" eb="6">
      <t>ベツ</t>
    </rPh>
    <rPh sb="6" eb="7">
      <t>ザン</t>
    </rPh>
    <rPh sb="7" eb="8">
      <t>ダカ</t>
    </rPh>
    <phoneticPr fontId="1"/>
  </si>
  <si>
    <t>　６．商品別残高（クロスカレンシー取引分）</t>
    <rPh sb="3" eb="5">
      <t>ショウヒン</t>
    </rPh>
    <rPh sb="5" eb="6">
      <t>ベツ</t>
    </rPh>
    <rPh sb="6" eb="7">
      <t>ザン</t>
    </rPh>
    <rPh sb="7" eb="8">
      <t>ダカ</t>
    </rPh>
    <rPh sb="17" eb="19">
      <t>トリヒキ</t>
    </rPh>
    <rPh sb="19" eb="20">
      <t>ブン</t>
    </rPh>
    <phoneticPr fontId="1"/>
  </si>
  <si>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1"/>
  </si>
  <si>
    <t>銀行等計</t>
    <rPh sb="0" eb="2">
      <t>ギンコウ</t>
    </rPh>
    <rPh sb="2" eb="3">
      <t>トウ</t>
    </rPh>
    <rPh sb="3" eb="4">
      <t>ケイ</t>
    </rPh>
    <phoneticPr fontId="1"/>
  </si>
  <si>
    <t>総計</t>
    <rPh sb="0" eb="2">
      <t>ソウケイ</t>
    </rPh>
    <phoneticPr fontId="1"/>
  </si>
  <si>
    <t>-</t>
  </si>
  <si>
    <t>（注６）</t>
    <rPh sb="1" eb="2">
      <t>チュウ</t>
    </rPh>
    <phoneticPr fontId="1"/>
  </si>
  <si>
    <t>今後集計方法の変更や報告情報の精査を行った場合には変更し得る。</t>
    <rPh sb="2" eb="4">
      <t>シュウケイ</t>
    </rPh>
    <rPh sb="4" eb="6">
      <t>ホウホウ</t>
    </rPh>
    <rPh sb="7" eb="9">
      <t>ヘンコウ</t>
    </rPh>
    <rPh sb="10" eb="12">
      <t>ホウコク</t>
    </rPh>
    <rPh sb="12" eb="14">
      <t>ジョウホウ</t>
    </rPh>
    <rPh sb="25" eb="27">
      <t>ヘンコウ</t>
    </rPh>
    <phoneticPr fontId="1"/>
  </si>
  <si>
    <t>保険会社</t>
    <rPh sb="0" eb="2">
      <t>ホケン</t>
    </rPh>
    <rPh sb="2" eb="4">
      <t>ガイシャ</t>
    </rPh>
    <phoneticPr fontId="1"/>
  </si>
  <si>
    <t>-</t>
    <phoneticPr fontId="1"/>
  </si>
  <si>
    <t>豪ドル建</t>
    <rPh sb="0" eb="1">
      <t>ゴウ</t>
    </rPh>
    <rPh sb="3" eb="4">
      <t>ダテ</t>
    </rPh>
    <phoneticPr fontId="1"/>
  </si>
  <si>
    <t>円－ドル</t>
    <rPh sb="0" eb="1">
      <t>エン</t>
    </rPh>
    <phoneticPr fontId="1"/>
  </si>
  <si>
    <t>円－ユーロ</t>
    <rPh sb="0" eb="1">
      <t>エン</t>
    </rPh>
    <phoneticPr fontId="1"/>
  </si>
  <si>
    <t>円－ポンド</t>
    <rPh sb="0" eb="1">
      <t>エン</t>
    </rPh>
    <phoneticPr fontId="1"/>
  </si>
  <si>
    <t>円－豪ドル</t>
    <rPh sb="0" eb="1">
      <t>エン</t>
    </rPh>
    <rPh sb="2" eb="3">
      <t>ゴウ</t>
    </rPh>
    <phoneticPr fontId="1"/>
  </si>
  <si>
    <t>ドル－ユーロ</t>
    <phoneticPr fontId="1"/>
  </si>
  <si>
    <t>～１年</t>
    <rPh sb="2" eb="3">
      <t>ネン</t>
    </rPh>
    <phoneticPr fontId="1"/>
  </si>
  <si>
    <t>１年～５年</t>
    <rPh sb="1" eb="2">
      <t>ネン</t>
    </rPh>
    <rPh sb="4" eb="5">
      <t>ネン</t>
    </rPh>
    <phoneticPr fontId="1"/>
  </si>
  <si>
    <t>５年～</t>
    <rPh sb="1" eb="2">
      <t>ネン</t>
    </rPh>
    <phoneticPr fontId="1"/>
  </si>
  <si>
    <t>-</t>
    <phoneticPr fontId="1"/>
  </si>
  <si>
    <t>-</t>
    <phoneticPr fontId="1"/>
  </si>
  <si>
    <t>London Clearing House</t>
    <phoneticPr fontId="1"/>
  </si>
  <si>
    <t>London Clearing House</t>
    <phoneticPr fontId="1"/>
  </si>
  <si>
    <t>清算機関</t>
    <rPh sb="0" eb="2">
      <t>セイサン</t>
    </rPh>
    <rPh sb="2" eb="4">
      <t>キカン</t>
    </rPh>
    <phoneticPr fontId="1"/>
  </si>
  <si>
    <t>清算機関</t>
    <rPh sb="0" eb="2">
      <t>セイサン</t>
    </rPh>
    <rPh sb="2" eb="4">
      <t>キカン</t>
    </rPh>
    <phoneticPr fontId="1"/>
  </si>
  <si>
    <t>（注７）</t>
    <rPh sb="1" eb="2">
      <t>チュウ</t>
    </rPh>
    <phoneticPr fontId="1"/>
  </si>
  <si>
    <t>銀行等、第一種金融商品取引業者及び保険会社から報告される非清算店頭デリバティブ取引については、同一の取引であっても双方から報告されるものは、重複して計上している。</t>
    <rPh sb="23" eb="25">
      <t>ホウコク</t>
    </rPh>
    <rPh sb="28" eb="29">
      <t>ヒ</t>
    </rPh>
    <rPh sb="29" eb="31">
      <t>セイサン</t>
    </rPh>
    <rPh sb="31" eb="33">
      <t>テントウ</t>
    </rPh>
    <rPh sb="39" eb="41">
      <t>トリヒキ</t>
    </rPh>
    <rPh sb="47" eb="49">
      <t>ドウイツ</t>
    </rPh>
    <rPh sb="50" eb="52">
      <t>トリヒキ</t>
    </rPh>
    <rPh sb="57" eb="59">
      <t>ソウホウ</t>
    </rPh>
    <rPh sb="61" eb="63">
      <t>ホウコク</t>
    </rPh>
    <phoneticPr fontId="1"/>
  </si>
  <si>
    <t>清算機関から報告される取引については、債務引受の相手方が双方とも店頭デリバティブ取引報告の対象者である場合は双方分が報告されているため、重複して計上している。</t>
    <rPh sb="0" eb="2">
      <t>セイサン</t>
    </rPh>
    <rPh sb="2" eb="4">
      <t>キカン</t>
    </rPh>
    <rPh sb="6" eb="8">
      <t>ホウコク</t>
    </rPh>
    <rPh sb="11" eb="13">
      <t>トリヒキ</t>
    </rPh>
    <rPh sb="19" eb="21">
      <t>サイム</t>
    </rPh>
    <rPh sb="24" eb="26">
      <t>アイテ</t>
    </rPh>
    <rPh sb="26" eb="27">
      <t>ガタ</t>
    </rPh>
    <rPh sb="28" eb="30">
      <t>ソウホウ</t>
    </rPh>
    <rPh sb="32" eb="34">
      <t>テントウ</t>
    </rPh>
    <rPh sb="40" eb="42">
      <t>トリヒキ</t>
    </rPh>
    <rPh sb="42" eb="44">
      <t>ホウコク</t>
    </rPh>
    <rPh sb="45" eb="48">
      <t>タイショウシャ</t>
    </rPh>
    <rPh sb="51" eb="53">
      <t>バアイ</t>
    </rPh>
    <rPh sb="54" eb="56">
      <t>ソウホウ</t>
    </rPh>
    <rPh sb="56" eb="57">
      <t>ブン</t>
    </rPh>
    <rPh sb="58" eb="60">
      <t>ホウコク</t>
    </rPh>
    <rPh sb="68" eb="70">
      <t>ジュウフク</t>
    </rPh>
    <phoneticPr fontId="1"/>
  </si>
  <si>
    <t>清算機関</t>
    <rPh sb="0" eb="2">
      <t>セイサン</t>
    </rPh>
    <rPh sb="2" eb="4">
      <t>キカン</t>
    </rPh>
    <phoneticPr fontId="1"/>
  </si>
  <si>
    <t>銀行等、第一種金融商品取引業者及び保険会社の報告残高には、清算機関が債務引受を行った取引は含まれない。</t>
    <rPh sb="15" eb="16">
      <t>オヨ</t>
    </rPh>
    <rPh sb="17" eb="19">
      <t>ホケン</t>
    </rPh>
    <rPh sb="19" eb="21">
      <t>カイシャ</t>
    </rPh>
    <rPh sb="29" eb="31">
      <t>セイサン</t>
    </rPh>
    <rPh sb="31" eb="33">
      <t>キカン</t>
    </rPh>
    <rPh sb="34" eb="36">
      <t>サイム</t>
    </rPh>
    <rPh sb="36" eb="38">
      <t>ヒキウケ</t>
    </rPh>
    <rPh sb="39" eb="40">
      <t>オコナ</t>
    </rPh>
    <phoneticPr fontId="1"/>
  </si>
  <si>
    <t>「固定-変動」とは固定金利と変動金利を交換する金利スワップのことを指し、「変動-変動」とは変動金利同士を交換する金利スワップを指す。「OIS」とは、Overnight Index Swapの略で、翌日物金利を参照する金利スワップのことを指す。「スワップション」とは、スワップ取引を行う権利を原資産とするオプション取引のことを指す。</t>
    <rPh sb="1" eb="3">
      <t>コテイ</t>
    </rPh>
    <rPh sb="4" eb="6">
      <t>ヘンドウ</t>
    </rPh>
    <rPh sb="9" eb="11">
      <t>コテイ</t>
    </rPh>
    <rPh sb="11" eb="13">
      <t>キンリ</t>
    </rPh>
    <rPh sb="14" eb="16">
      <t>ヘンドウ</t>
    </rPh>
    <rPh sb="16" eb="18">
      <t>キンリ</t>
    </rPh>
    <rPh sb="19" eb="21">
      <t>コウカン</t>
    </rPh>
    <rPh sb="23" eb="25">
      <t>キンリ</t>
    </rPh>
    <rPh sb="33" eb="34">
      <t>サ</t>
    </rPh>
    <rPh sb="37" eb="39">
      <t>ヘンドウ</t>
    </rPh>
    <rPh sb="40" eb="42">
      <t>ヘンドウ</t>
    </rPh>
    <rPh sb="45" eb="47">
      <t>ヘンドウ</t>
    </rPh>
    <rPh sb="47" eb="49">
      <t>キンリ</t>
    </rPh>
    <rPh sb="49" eb="51">
      <t>ドウシ</t>
    </rPh>
    <rPh sb="52" eb="54">
      <t>コウカン</t>
    </rPh>
    <phoneticPr fontId="1"/>
  </si>
  <si>
    <t>清算機関には国内の金融商品取引清算機関のほか、外国金融商品取引清算機関が含まれている。</t>
    <phoneticPr fontId="1"/>
  </si>
  <si>
    <t>清算機関には国内の金融商品取引清算機関のほか、外国金融商品取引清算機関が含まれている。</t>
    <phoneticPr fontId="1"/>
  </si>
  <si>
    <t>清算機関には国内の金融商品取引清算機関のほか、外国金融商品取引清算機関が含まれている。</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</si>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</sst>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0\)"/>
    <numFmt numFmtId="177" formatCode="#,##0.00_);[Red]\(#,##0.00\)"/>
    <numFmt numFmtId="178" formatCode="0.0_);[Red]\(0.0\)"/>
    <numFmt numFmtId="179" formatCode="#,##0.0_);[Red]\(#,##0.0\)"/>
    <numFmt numFmtId="180" formatCode="#,##0.0_ "/>
    <numFmt numFmtId="181" formatCode="0.0_ "/>
  </numFmts>
  <fonts count="10"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1"/>
      <color theme="1"/>
      <name val="ＭＳ Ｐゴシック"/>
      <family val="2"/>
      <charset val="128"/>
      <scheme val="minor"/>
    </font>
    <font>
      <u/>
      <sz val="11"/>
      <color theme="10"/>
      <name val="ＭＳ Ｐゴシック"/>
      <family val="2"/>
      <scheme val="minor"/>
    </font>
    <font>
      <b/>
      <i/>
      <sz val="11"/>
      <color theme="1"/>
      <name val="ＭＳ Ｐゴシック"/>
      <family val="3"/>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C000"/>
        <bgColor indexed="64"/>
      </patternFill>
    </fill>
  </fills>
  <borders count="73">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style="hair">
        <color indexed="64"/>
      </top>
      <bottom style="medium">
        <color indexed="64"/>
      </bottom>
      <diagonal/>
    </border>
    <border>
      <left style="double">
        <color indexed="64"/>
      </left>
      <right style="medium">
        <color indexed="64"/>
      </right>
      <top style="double">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double">
        <color indexed="64"/>
      </left>
      <right style="medium">
        <color indexed="64"/>
      </right>
      <top/>
      <bottom/>
      <diagonal/>
    </border>
    <border>
      <left/>
      <right/>
      <top/>
      <bottom style="medium">
        <color indexed="64"/>
      </bottom>
      <diagonal/>
    </border>
    <border>
      <left/>
      <right/>
      <top style="thin">
        <color theme="4" tint="0.39997558519241921"/>
      </top>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medium">
        <color indexed="64"/>
      </bottom>
      <diagonal/>
    </border>
    <border>
      <left/>
      <right style="double">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s>
  <cellStyleXfs count="3">
    <xf numFmtId="0" fontId="0" fillId="0" borderId="0"/>
    <xf numFmtId="38" fontId="2" fillId="0" borderId="0" applyFont="0" applyFill="0" applyBorder="0" applyAlignment="0" applyProtection="0">
      <alignment vertical="center"/>
    </xf>
    <xf numFmtId="0" fontId="8" fillId="0" borderId="0" applyNumberFormat="0" applyFill="0" applyBorder="0" applyAlignment="0" applyProtection="0"/>
  </cellStyleXfs>
  <cellXfs count="212">
    <xf numFmtId="0" fontId="0" fillId="0" borderId="0" xfId="0"/>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4" xfId="0" applyFont="1" applyFill="1" applyBorder="1" applyAlignment="1">
      <alignment horizontal="center" vertical="center"/>
    </xf>
    <xf numFmtId="38" fontId="3" fillId="0" borderId="0" xfId="1" applyFont="1" applyAlignment="1"/>
    <xf numFmtId="38" fontId="4" fillId="0" borderId="0" xfId="1" applyFont="1" applyAlignment="1">
      <alignment horizontal="right" vertical="center"/>
    </xf>
    <xf numFmtId="38" fontId="4" fillId="2" borderId="4" xfId="1" applyFont="1" applyFill="1" applyBorder="1" applyAlignment="1">
      <alignment horizontal="center" vertical="center"/>
    </xf>
    <xf numFmtId="38" fontId="4" fillId="0" borderId="0" xfId="1" applyFont="1" applyAlignment="1">
      <alignment vertical="center"/>
    </xf>
    <xf numFmtId="38" fontId="4" fillId="2" borderId="1" xfId="1" applyFont="1" applyFill="1" applyBorder="1" applyAlignment="1">
      <alignment vertical="center"/>
    </xf>
    <xf numFmtId="0" fontId="4" fillId="2" borderId="32" xfId="0" applyFont="1" applyFill="1" applyBorder="1" applyAlignment="1">
      <alignment horizontal="center" vertical="center"/>
    </xf>
    <xf numFmtId="178" fontId="4" fillId="0" borderId="0" xfId="0" applyNumberFormat="1" applyFont="1" applyAlignment="1">
      <alignment vertical="center"/>
    </xf>
    <xf numFmtId="179" fontId="4" fillId="0" borderId="0" xfId="0" applyNumberFormat="1" applyFont="1" applyAlignment="1">
      <alignment vertical="center"/>
    </xf>
    <xf numFmtId="179" fontId="3" fillId="0" borderId="0" xfId="0" applyNumberFormat="1" applyFont="1"/>
    <xf numFmtId="179" fontId="4" fillId="0" borderId="0" xfId="1" applyNumberFormat="1" applyFont="1" applyAlignment="1">
      <alignment vertical="center"/>
    </xf>
    <xf numFmtId="179" fontId="4" fillId="2" borderId="1" xfId="0" applyNumberFormat="1" applyFont="1" applyFill="1" applyBorder="1" applyAlignment="1">
      <alignment vertical="center"/>
    </xf>
    <xf numFmtId="179" fontId="4" fillId="2" borderId="1" xfId="1" applyNumberFormat="1" applyFont="1" applyFill="1" applyBorder="1" applyAlignment="1">
      <alignment vertical="center"/>
    </xf>
    <xf numFmtId="178" fontId="4" fillId="2" borderId="1" xfId="0" applyNumberFormat="1" applyFont="1" applyFill="1" applyBorder="1" applyAlignment="1">
      <alignment vertical="center"/>
    </xf>
    <xf numFmtId="178" fontId="3" fillId="0" borderId="0" xfId="0" applyNumberFormat="1" applyFont="1"/>
    <xf numFmtId="178" fontId="4" fillId="2" borderId="1" xfId="1" applyNumberFormat="1" applyFont="1" applyFill="1" applyBorder="1" applyAlignment="1">
      <alignment vertical="center"/>
    </xf>
    <xf numFmtId="178" fontId="4" fillId="0" borderId="0" xfId="1" applyNumberFormat="1" applyFont="1" applyAlignment="1">
      <alignment vertical="center"/>
    </xf>
    <xf numFmtId="177" fontId="4" fillId="2" borderId="39" xfId="1" applyNumberFormat="1" applyFont="1" applyFill="1" applyBorder="1" applyAlignment="1">
      <alignment horizontal="center" vertical="center"/>
    </xf>
    <xf numFmtId="177" fontId="4" fillId="2" borderId="39" xfId="0" applyNumberFormat="1" applyFont="1" applyFill="1" applyBorder="1" applyAlignment="1">
      <alignment horizontal="center" vertical="center"/>
    </xf>
    <xf numFmtId="0" fontId="5" fillId="2" borderId="13"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5" fillId="0" borderId="0" xfId="0" applyFont="1" applyAlignment="1">
      <alignment horizontal="distributed" vertical="center" wrapText="1"/>
    </xf>
    <xf numFmtId="0" fontId="5" fillId="0" borderId="43" xfId="0" applyFont="1" applyBorder="1" applyAlignment="1">
      <alignment horizontal="distributed" vertical="center"/>
    </xf>
    <xf numFmtId="0" fontId="5" fillId="0" borderId="43" xfId="0" applyFont="1" applyBorder="1" applyAlignment="1">
      <alignment vertical="center"/>
    </xf>
    <xf numFmtId="0" fontId="5" fillId="0" borderId="0" xfId="0" applyFont="1" applyAlignment="1">
      <alignment vertical="center" wrapText="1"/>
    </xf>
    <xf numFmtId="179" fontId="4" fillId="0" borderId="10" xfId="1" applyNumberFormat="1" applyFont="1" applyFill="1" applyBorder="1" applyAlignment="1">
      <alignment vertical="center"/>
    </xf>
    <xf numFmtId="176" fontId="4" fillId="0" borderId="28" xfId="1" applyNumberFormat="1" applyFont="1" applyFill="1" applyBorder="1" applyAlignment="1">
      <alignment vertical="center"/>
    </xf>
    <xf numFmtId="179" fontId="4" fillId="0" borderId="10" xfId="1" applyNumberFormat="1" applyFont="1" applyFill="1" applyBorder="1" applyAlignment="1">
      <alignment horizontal="center" vertical="center"/>
    </xf>
    <xf numFmtId="179" fontId="4" fillId="0" borderId="33" xfId="1" applyNumberFormat="1" applyFont="1" applyFill="1" applyBorder="1" applyAlignment="1">
      <alignment vertical="center"/>
    </xf>
    <xf numFmtId="176" fontId="4" fillId="0" borderId="28" xfId="1" applyNumberFormat="1" applyFont="1" applyFill="1" applyBorder="1" applyAlignment="1">
      <alignment horizontal="center" vertical="center"/>
    </xf>
    <xf numFmtId="176" fontId="4" fillId="0" borderId="34" xfId="1" applyNumberFormat="1" applyFont="1" applyFill="1" applyBorder="1" applyAlignment="1">
      <alignment vertical="center"/>
    </xf>
    <xf numFmtId="179" fontId="4" fillId="0" borderId="25" xfId="1" applyNumberFormat="1" applyFont="1" applyFill="1" applyBorder="1" applyAlignment="1">
      <alignment horizontal="center" vertical="center"/>
    </xf>
    <xf numFmtId="179" fontId="4" fillId="0" borderId="33" xfId="1" applyNumberFormat="1" applyFont="1" applyFill="1" applyBorder="1" applyAlignment="1">
      <alignment horizontal="center" vertical="center"/>
    </xf>
    <xf numFmtId="176" fontId="4" fillId="0" borderId="31" xfId="1" applyNumberFormat="1" applyFont="1" applyFill="1" applyBorder="1" applyAlignment="1">
      <alignment horizontal="center" vertical="center"/>
    </xf>
    <xf numFmtId="176" fontId="4" fillId="0" borderId="35" xfId="1" applyNumberFormat="1" applyFont="1" applyFill="1" applyBorder="1" applyAlignment="1">
      <alignment horizontal="center" vertical="center"/>
    </xf>
    <xf numFmtId="181" fontId="7" fillId="3" borderId="44" xfId="0" applyNumberFormat="1" applyFont="1" applyFill="1" applyBorder="1" applyAlignment="1">
      <alignment vertical="center"/>
    </xf>
    <xf numFmtId="0" fontId="7" fillId="3" borderId="0" xfId="0" applyNumberFormat="1" applyFont="1" applyFill="1" applyBorder="1" applyAlignment="1">
      <alignment vertical="center"/>
    </xf>
    <xf numFmtId="179" fontId="4" fillId="0" borderId="11" xfId="1" applyNumberFormat="1" applyFont="1" applyFill="1" applyBorder="1" applyAlignment="1">
      <alignment vertical="center"/>
    </xf>
    <xf numFmtId="179" fontId="4" fillId="0" borderId="12" xfId="1" applyNumberFormat="1" applyFont="1" applyFill="1" applyBorder="1" applyAlignment="1">
      <alignment vertical="center"/>
    </xf>
    <xf numFmtId="179" fontId="4" fillId="0" borderId="12" xfId="1" applyNumberFormat="1" applyFont="1" applyFill="1" applyBorder="1" applyAlignment="1">
      <alignment horizontal="center" vertical="center"/>
    </xf>
    <xf numFmtId="176" fontId="4" fillId="0" borderId="29" xfId="1" applyNumberFormat="1" applyFont="1" applyFill="1" applyBorder="1" applyAlignment="1">
      <alignment horizontal="center" vertical="center"/>
    </xf>
    <xf numFmtId="179" fontId="4" fillId="0" borderId="10" xfId="1" applyNumberFormat="1" applyFont="1" applyFill="1" applyBorder="1" applyAlignment="1">
      <alignment horizontal="right" vertical="center"/>
    </xf>
    <xf numFmtId="178" fontId="4" fillId="0" borderId="10" xfId="1" applyNumberFormat="1" applyFont="1" applyFill="1" applyBorder="1" applyAlignment="1">
      <alignment horizontal="center" vertical="center"/>
    </xf>
    <xf numFmtId="179" fontId="4" fillId="0" borderId="33" xfId="1" applyNumberFormat="1" applyFont="1" applyFill="1" applyBorder="1" applyAlignment="1">
      <alignment horizontal="right" vertical="center"/>
    </xf>
    <xf numFmtId="176" fontId="4" fillId="0" borderId="34" xfId="1" applyNumberFormat="1" applyFont="1" applyFill="1" applyBorder="1" applyAlignment="1">
      <alignment horizontal="right" vertical="center"/>
    </xf>
    <xf numFmtId="176" fontId="4" fillId="0" borderId="14" xfId="1" applyNumberFormat="1" applyFont="1" applyFill="1" applyBorder="1" applyAlignment="1">
      <alignment vertical="center"/>
    </xf>
    <xf numFmtId="176" fontId="4" fillId="0" borderId="15" xfId="1" applyNumberFormat="1" applyFont="1" applyFill="1" applyBorder="1" applyAlignment="1">
      <alignment vertical="center"/>
    </xf>
    <xf numFmtId="178" fontId="4" fillId="0" borderId="10" xfId="1" applyNumberFormat="1" applyFont="1" applyFill="1" applyBorder="1" applyAlignment="1">
      <alignment vertical="center"/>
    </xf>
    <xf numFmtId="178" fontId="4" fillId="0" borderId="11" xfId="1" applyNumberFormat="1" applyFont="1" applyFill="1" applyBorder="1" applyAlignment="1">
      <alignment vertical="center"/>
    </xf>
    <xf numFmtId="176" fontId="4" fillId="0" borderId="16" xfId="1" applyNumberFormat="1" applyFont="1" applyFill="1" applyBorder="1" applyAlignment="1">
      <alignment vertical="center"/>
    </xf>
    <xf numFmtId="178" fontId="4" fillId="0" borderId="12" xfId="1" applyNumberFormat="1" applyFont="1" applyFill="1" applyBorder="1" applyAlignment="1">
      <alignment vertical="center"/>
    </xf>
    <xf numFmtId="176" fontId="4" fillId="0" borderId="39" xfId="1" applyNumberFormat="1" applyFont="1" applyFill="1" applyBorder="1" applyAlignment="1">
      <alignment vertical="center"/>
    </xf>
    <xf numFmtId="176" fontId="4" fillId="0" borderId="40" xfId="1" applyNumberFormat="1" applyFont="1" applyFill="1" applyBorder="1" applyAlignment="1">
      <alignment vertical="center"/>
    </xf>
    <xf numFmtId="176" fontId="4" fillId="0" borderId="42" xfId="1" applyNumberFormat="1" applyFont="1" applyFill="1" applyBorder="1" applyAlignment="1">
      <alignment vertical="center"/>
    </xf>
    <xf numFmtId="179" fontId="4" fillId="0" borderId="37" xfId="1" applyNumberFormat="1" applyFont="1" applyFill="1" applyBorder="1" applyAlignment="1">
      <alignment horizontal="right" vertical="center"/>
    </xf>
    <xf numFmtId="176" fontId="4" fillId="0" borderId="22" xfId="1" applyNumberFormat="1" applyFont="1" applyFill="1" applyBorder="1" applyAlignment="1">
      <alignment horizontal="right" vertical="center"/>
    </xf>
    <xf numFmtId="176" fontId="4" fillId="0" borderId="38" xfId="1" applyNumberFormat="1" applyFont="1" applyFill="1" applyBorder="1" applyAlignment="1">
      <alignment horizontal="right" vertical="center"/>
    </xf>
    <xf numFmtId="176" fontId="4" fillId="0" borderId="36" xfId="1" applyNumberFormat="1" applyFont="1" applyFill="1" applyBorder="1" applyAlignment="1">
      <alignment horizontal="right" vertical="center"/>
    </xf>
    <xf numFmtId="179" fontId="4" fillId="0" borderId="25" xfId="1" applyNumberFormat="1" applyFont="1" applyFill="1" applyBorder="1" applyAlignment="1">
      <alignment vertical="center"/>
    </xf>
    <xf numFmtId="176" fontId="4" fillId="0" borderId="47" xfId="1" applyNumberFormat="1" applyFont="1" applyFill="1" applyBorder="1" applyAlignment="1">
      <alignment vertical="center"/>
    </xf>
    <xf numFmtId="178" fontId="4" fillId="0" borderId="25" xfId="1" applyNumberFormat="1" applyFont="1" applyFill="1" applyBorder="1" applyAlignment="1">
      <alignment vertical="center"/>
    </xf>
    <xf numFmtId="179" fontId="4" fillId="0" borderId="45" xfId="1" applyNumberFormat="1" applyFont="1" applyFill="1" applyBorder="1" applyAlignment="1">
      <alignment vertical="center"/>
    </xf>
    <xf numFmtId="176" fontId="4" fillId="0" borderId="46" xfId="1" applyNumberFormat="1" applyFont="1" applyFill="1" applyBorder="1" applyAlignment="1">
      <alignment vertical="center"/>
    </xf>
    <xf numFmtId="176" fontId="4" fillId="0" borderId="49" xfId="1" applyNumberFormat="1" applyFont="1" applyFill="1" applyBorder="1" applyAlignment="1">
      <alignment horizontal="right" vertical="center"/>
    </xf>
    <xf numFmtId="179" fontId="4" fillId="0" borderId="11" xfId="1" applyNumberFormat="1" applyFont="1" applyFill="1" applyBorder="1" applyAlignment="1">
      <alignment horizontal="right" vertical="center"/>
    </xf>
    <xf numFmtId="176" fontId="4" fillId="0" borderId="14" xfId="1" applyNumberFormat="1" applyFont="1" applyFill="1" applyBorder="1" applyAlignment="1">
      <alignment horizontal="right" vertical="center"/>
    </xf>
    <xf numFmtId="176" fontId="4" fillId="0" borderId="15" xfId="1" applyNumberFormat="1" applyFont="1" applyFill="1" applyBorder="1" applyAlignment="1">
      <alignment horizontal="right" vertical="center"/>
    </xf>
    <xf numFmtId="178" fontId="4" fillId="0" borderId="10" xfId="1" applyNumberFormat="1" applyFont="1" applyFill="1" applyBorder="1" applyAlignment="1">
      <alignment horizontal="right" vertical="center"/>
    </xf>
    <xf numFmtId="178" fontId="4" fillId="0" borderId="11" xfId="1" applyNumberFormat="1" applyFont="1" applyFill="1" applyBorder="1" applyAlignment="1">
      <alignment horizontal="right" vertical="center"/>
    </xf>
    <xf numFmtId="179" fontId="4" fillId="0" borderId="12" xfId="1" applyNumberFormat="1" applyFont="1" applyFill="1" applyBorder="1" applyAlignment="1">
      <alignment horizontal="right" vertical="center"/>
    </xf>
    <xf numFmtId="176" fontId="4" fillId="0" borderId="16" xfId="1" applyNumberFormat="1" applyFont="1" applyFill="1" applyBorder="1" applyAlignment="1">
      <alignment horizontal="right" vertical="center"/>
    </xf>
    <xf numFmtId="178" fontId="4" fillId="0" borderId="12" xfId="1" applyNumberFormat="1" applyFont="1" applyFill="1" applyBorder="1" applyAlignment="1">
      <alignment horizontal="right" vertical="center"/>
    </xf>
    <xf numFmtId="176" fontId="4" fillId="0" borderId="42" xfId="1" applyNumberFormat="1" applyFont="1" applyFill="1" applyBorder="1" applyAlignment="1">
      <alignment horizontal="right" vertical="center"/>
    </xf>
    <xf numFmtId="176" fontId="4" fillId="0" borderId="23" xfId="1" applyNumberFormat="1" applyFont="1" applyFill="1" applyBorder="1" applyAlignment="1">
      <alignment horizontal="right" vertical="center"/>
    </xf>
    <xf numFmtId="176" fontId="4" fillId="0" borderId="14" xfId="1" applyNumberFormat="1" applyFont="1" applyFill="1" applyBorder="1" applyAlignment="1">
      <alignment horizontal="center" vertical="center"/>
    </xf>
    <xf numFmtId="176" fontId="4" fillId="4" borderId="39" xfId="1" applyNumberFormat="1" applyFont="1" applyFill="1" applyBorder="1" applyAlignment="1">
      <alignment vertical="center"/>
    </xf>
    <xf numFmtId="176" fontId="4" fillId="4" borderId="41" xfId="1" applyNumberFormat="1" applyFont="1" applyFill="1" applyBorder="1" applyAlignment="1">
      <alignment vertical="center"/>
    </xf>
    <xf numFmtId="176" fontId="4" fillId="5" borderId="39" xfId="1" applyNumberFormat="1" applyFont="1" applyFill="1" applyBorder="1" applyAlignment="1">
      <alignment vertical="center"/>
    </xf>
    <xf numFmtId="176" fontId="4" fillId="4" borderId="39" xfId="1" applyNumberFormat="1" applyFont="1" applyFill="1" applyBorder="1" applyAlignment="1">
      <alignment horizontal="right" vertical="center"/>
    </xf>
    <xf numFmtId="176" fontId="4" fillId="4" borderId="40" xfId="1" applyNumberFormat="1" applyFont="1" applyFill="1" applyBorder="1" applyAlignment="1">
      <alignment horizontal="right" vertical="center"/>
    </xf>
    <xf numFmtId="176" fontId="4" fillId="4" borderId="41" xfId="1" applyNumberFormat="1" applyFont="1" applyFill="1" applyBorder="1" applyAlignment="1">
      <alignment horizontal="right" vertical="center"/>
    </xf>
    <xf numFmtId="176" fontId="4" fillId="4" borderId="39" xfId="1" applyNumberFormat="1" applyFont="1" applyFill="1" applyBorder="1" applyAlignment="1">
      <alignment horizontal="center" vertical="center"/>
    </xf>
    <xf numFmtId="176" fontId="4" fillId="5" borderId="48" xfId="1" applyNumberFormat="1" applyFont="1" applyFill="1" applyBorder="1" applyAlignment="1">
      <alignment vertical="center"/>
    </xf>
    <xf numFmtId="176" fontId="4" fillId="0" borderId="41" xfId="1" applyNumberFormat="1" applyFont="1" applyFill="1" applyBorder="1" applyAlignment="1">
      <alignment vertical="center"/>
    </xf>
    <xf numFmtId="179" fontId="4" fillId="2" borderId="1" xfId="1" applyNumberFormat="1" applyFont="1" applyFill="1" applyBorder="1" applyAlignment="1">
      <alignment vertical="center" shrinkToFit="1"/>
    </xf>
    <xf numFmtId="38" fontId="4" fillId="2" borderId="1" xfId="1" applyFont="1" applyFill="1" applyBorder="1" applyAlignment="1">
      <alignment vertical="center" shrinkToFit="1"/>
    </xf>
    <xf numFmtId="38" fontId="5" fillId="2" borderId="13" xfId="1" applyFont="1" applyFill="1" applyBorder="1" applyAlignment="1">
      <alignment horizontal="center" vertical="center" shrinkToFit="1"/>
    </xf>
    <xf numFmtId="179" fontId="4" fillId="2" borderId="1" xfId="0" applyNumberFormat="1" applyFont="1" applyFill="1" applyBorder="1" applyAlignment="1">
      <alignment vertical="center" shrinkToFit="1"/>
    </xf>
    <xf numFmtId="0" fontId="4" fillId="2" borderId="1" xfId="0" applyFont="1" applyFill="1" applyBorder="1" applyAlignment="1">
      <alignment vertical="center" shrinkToFit="1"/>
    </xf>
    <xf numFmtId="0" fontId="5" fillId="2" borderId="13" xfId="0" applyFont="1" applyFill="1" applyBorder="1" applyAlignment="1">
      <alignment horizontal="center" vertical="center" shrinkToFit="1"/>
    </xf>
    <xf numFmtId="179" fontId="8" fillId="0" borderId="0" xfId="2" applyNumberFormat="1" applyAlignment="1">
      <alignment vertical="center"/>
    </xf>
    <xf numFmtId="176" fontId="4" fillId="0" borderId="65" xfId="1" applyNumberFormat="1" applyFont="1" applyFill="1" applyBorder="1" applyAlignment="1">
      <alignment vertical="center"/>
    </xf>
    <xf numFmtId="176" fontId="4" fillId="0" borderId="35" xfId="1" applyNumberFormat="1" applyFont="1" applyFill="1" applyBorder="1" applyAlignment="1">
      <alignment vertical="center"/>
    </xf>
    <xf numFmtId="176" fontId="4" fillId="0" borderId="66" xfId="1" applyNumberFormat="1" applyFont="1" applyFill="1" applyBorder="1" applyAlignment="1">
      <alignment vertical="center"/>
    </xf>
    <xf numFmtId="176" fontId="4" fillId="0" borderId="66" xfId="1" applyNumberFormat="1" applyFont="1" applyFill="1" applyBorder="1" applyAlignment="1">
      <alignment horizontal="center" vertical="center"/>
    </xf>
    <xf numFmtId="176" fontId="4" fillId="0" borderId="67" xfId="1" applyNumberFormat="1" applyFont="1" applyFill="1" applyBorder="1" applyAlignment="1">
      <alignment horizontal="center" vertical="center"/>
    </xf>
    <xf numFmtId="176" fontId="4" fillId="0" borderId="65" xfId="1" applyNumberFormat="1" applyFont="1" applyFill="1" applyBorder="1" applyAlignment="1">
      <alignment horizontal="center" vertical="center"/>
    </xf>
    <xf numFmtId="176" fontId="4" fillId="0" borderId="66" xfId="1" applyNumberFormat="1" applyFont="1" applyFill="1" applyBorder="1" applyAlignment="1">
      <alignment horizontal="right" vertical="center"/>
    </xf>
    <xf numFmtId="176" fontId="4" fillId="0" borderId="65" xfId="1" applyNumberFormat="1" applyFont="1" applyFill="1" applyBorder="1" applyAlignment="1">
      <alignment horizontal="right" vertical="center"/>
    </xf>
    <xf numFmtId="176" fontId="4" fillId="0" borderId="35" xfId="1" applyNumberFormat="1" applyFont="1" applyFill="1" applyBorder="1" applyAlignment="1">
      <alignment horizontal="right" vertical="center"/>
    </xf>
    <xf numFmtId="176" fontId="4" fillId="0" borderId="68" xfId="1" applyNumberFormat="1" applyFont="1" applyFill="1" applyBorder="1" applyAlignment="1">
      <alignment horizontal="center" vertical="center"/>
    </xf>
    <xf numFmtId="179" fontId="4" fillId="0" borderId="71" xfId="1" applyNumberFormat="1" applyFont="1" applyFill="1" applyBorder="1" applyAlignment="1">
      <alignment horizontal="right" vertical="center"/>
    </xf>
    <xf numFmtId="179" fontId="4" fillId="0" borderId="57" xfId="1" applyNumberFormat="1" applyFont="1" applyFill="1" applyBorder="1" applyAlignment="1">
      <alignment horizontal="right" vertical="center"/>
    </xf>
    <xf numFmtId="179" fontId="4" fillId="0" borderId="58" xfId="1" applyNumberFormat="1" applyFont="1" applyFill="1" applyBorder="1" applyAlignment="1">
      <alignment horizontal="right" vertical="center"/>
    </xf>
    <xf numFmtId="0" fontId="9" fillId="0" borderId="0" xfId="0" applyFont="1" applyAlignment="1">
      <alignment horizontal="center"/>
    </xf>
    <xf numFmtId="0" fontId="4" fillId="0" borderId="0" xfId="0" applyFont="1"/>
    <xf numFmtId="0" fontId="6" fillId="0" borderId="0" xfId="0" applyFont="1" applyAlignment="1">
      <alignment horizontal="center" vertical="top"/>
    </xf>
    <xf numFmtId="38" fontId="4" fillId="0" borderId="0" xfId="1" applyFont="1" applyAlignment="1"/>
    <xf numFmtId="176" fontId="4" fillId="0" borderId="28" xfId="1" applyNumberFormat="1" applyFont="1" applyFill="1" applyBorder="1" applyAlignment="1">
      <alignment horizontal="right" vertical="center"/>
    </xf>
    <xf numFmtId="179" fontId="4" fillId="0" borderId="72" xfId="1" applyNumberFormat="1" applyFont="1" applyFill="1" applyBorder="1" applyAlignment="1">
      <alignment horizontal="right" vertical="center"/>
    </xf>
    <xf numFmtId="0" fontId="7" fillId="3" borderId="0" xfId="0" applyFont="1" applyFill="1" applyBorder="1" applyAlignment="1">
      <alignment vertical="center"/>
    </xf>
    <xf numFmtId="181" fontId="7" fillId="3" borderId="0" xfId="0" applyNumberFormat="1" applyFont="1" applyFill="1" applyBorder="1" applyAlignment="1">
      <alignment vertical="center"/>
    </xf>
    <xf numFmtId="179" fontId="4" fillId="0" borderId="0" xfId="0" applyNumberFormat="1" applyFont="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0" fontId="6" fillId="0" borderId="0" xfId="0" applyFont="1" applyAlignment="1">
      <alignment horizontal="left" vertical="top" wrapText="1"/>
    </xf>
    <xf numFmtId="0" fontId="5" fillId="0" borderId="0" xfId="0" applyFont="1" applyAlignment="1">
      <alignment horizontal="distributed" vertical="center" wrapText="1"/>
    </xf>
    <xf numFmtId="0" fontId="5" fillId="0" borderId="43" xfId="0" applyFont="1" applyBorder="1" applyAlignment="1">
      <alignment horizontal="distributed" vertical="center"/>
    </xf>
    <xf numFmtId="0" fontId="4" fillId="2" borderId="69"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38" fontId="4" fillId="2" borderId="2" xfId="1" applyFont="1" applyFill="1" applyBorder="1" applyAlignment="1">
      <alignment horizontal="center" vertical="center" shrinkToFit="1"/>
    </xf>
    <xf numFmtId="38" fontId="4" fillId="2" borderId="9" xfId="1" applyFont="1" applyFill="1" applyBorder="1" applyAlignment="1">
      <alignment horizontal="center" vertical="center" shrinkToFit="1"/>
    </xf>
    <xf numFmtId="38" fontId="4" fillId="2" borderId="18" xfId="1" applyFont="1" applyFill="1" applyBorder="1" applyAlignment="1">
      <alignment horizontal="center" vertical="center" shrinkToFit="1"/>
    </xf>
    <xf numFmtId="38" fontId="4" fillId="2" borderId="19" xfId="1" applyFont="1" applyFill="1" applyBorder="1" applyAlignment="1">
      <alignment horizontal="center" vertical="center" shrinkToFit="1"/>
    </xf>
    <xf numFmtId="179" fontId="4" fillId="2" borderId="2" xfId="1" applyNumberFormat="1" applyFont="1" applyFill="1" applyBorder="1" applyAlignment="1">
      <alignment horizontal="center" vertical="center"/>
    </xf>
    <xf numFmtId="179" fontId="4" fillId="2" borderId="9" xfId="1" applyNumberFormat="1" applyFont="1" applyFill="1" applyBorder="1" applyAlignment="1">
      <alignment horizontal="center" vertical="center"/>
    </xf>
    <xf numFmtId="179" fontId="4" fillId="2" borderId="1" xfId="1" applyNumberFormat="1" applyFont="1" applyFill="1" applyBorder="1" applyAlignment="1">
      <alignment horizontal="center" vertical="center"/>
    </xf>
    <xf numFmtId="179" fontId="4" fillId="2" borderId="13" xfId="1" applyNumberFormat="1" applyFont="1" applyFill="1" applyBorder="1" applyAlignment="1">
      <alignment horizontal="center" vertical="center"/>
    </xf>
    <xf numFmtId="38" fontId="4" fillId="2" borderId="7" xfId="1" applyFont="1" applyFill="1" applyBorder="1" applyAlignment="1">
      <alignment horizontal="center" vertical="center"/>
    </xf>
    <xf numFmtId="38" fontId="4" fillId="2" borderId="8" xfId="1" applyFont="1" applyFill="1" applyBorder="1" applyAlignment="1">
      <alignment horizontal="center" vertical="center"/>
    </xf>
    <xf numFmtId="38" fontId="4" fillId="2" borderId="2" xfId="1" applyFont="1" applyFill="1" applyBorder="1" applyAlignment="1">
      <alignment horizontal="center" vertical="center"/>
    </xf>
    <xf numFmtId="38" fontId="4" fillId="2" borderId="9" xfId="1" applyFont="1" applyFill="1" applyBorder="1" applyAlignment="1">
      <alignment horizontal="center" vertical="center"/>
    </xf>
    <xf numFmtId="38" fontId="4" fillId="2" borderId="1" xfId="1" applyFont="1" applyFill="1" applyBorder="1" applyAlignment="1">
      <alignment horizontal="center" vertical="center"/>
    </xf>
    <xf numFmtId="38" fontId="4" fillId="2" borderId="13" xfId="1" applyFont="1" applyFill="1" applyBorder="1" applyAlignment="1">
      <alignment horizontal="center" vertical="center"/>
    </xf>
    <xf numFmtId="177" fontId="4" fillId="2" borderId="3" xfId="1" applyNumberFormat="1" applyFont="1" applyFill="1" applyBorder="1" applyAlignment="1">
      <alignment horizontal="center" vertical="center"/>
    </xf>
    <xf numFmtId="177" fontId="4" fillId="2" borderId="17" xfId="1" applyNumberFormat="1" applyFont="1" applyFill="1" applyBorder="1" applyAlignment="1">
      <alignment horizontal="center" vertical="center"/>
    </xf>
    <xf numFmtId="38" fontId="5" fillId="2" borderId="3" xfId="1" applyFont="1" applyFill="1" applyBorder="1" applyAlignment="1">
      <alignment horizontal="center" vertical="center" shrinkToFit="1"/>
    </xf>
    <xf numFmtId="38" fontId="5" fillId="2" borderId="17" xfId="1" applyFont="1" applyFill="1" applyBorder="1" applyAlignment="1">
      <alignment horizontal="center" vertical="center" shrinkToFit="1"/>
    </xf>
    <xf numFmtId="38" fontId="4" fillId="2" borderId="18" xfId="1" applyFont="1" applyFill="1" applyBorder="1" applyAlignment="1">
      <alignment horizontal="center" vertical="center"/>
    </xf>
    <xf numFmtId="38" fontId="4" fillId="2" borderId="19" xfId="1" applyFont="1" applyFill="1" applyBorder="1" applyAlignment="1">
      <alignment horizontal="center" vertical="center"/>
    </xf>
    <xf numFmtId="179" fontId="4" fillId="2" borderId="26" xfId="1" applyNumberFormat="1" applyFont="1" applyFill="1" applyBorder="1" applyAlignment="1">
      <alignment horizontal="center" vertical="center"/>
    </xf>
    <xf numFmtId="179" fontId="4" fillId="2" borderId="27" xfId="1" applyNumberFormat="1" applyFont="1" applyFill="1" applyBorder="1" applyAlignment="1">
      <alignment horizontal="center" vertical="center"/>
    </xf>
    <xf numFmtId="0" fontId="6" fillId="0" borderId="0" xfId="0" applyFont="1" applyAlignment="1">
      <alignment horizontal="left" vertical="center" wrapText="1"/>
    </xf>
    <xf numFmtId="0" fontId="5" fillId="0" borderId="0" xfId="0" applyFont="1" applyAlignment="1">
      <alignment horizontal="distributed" vertical="center"/>
    </xf>
    <xf numFmtId="0" fontId="4" fillId="2" borderId="2"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179" fontId="4" fillId="2" borderId="2" xfId="0" applyNumberFormat="1" applyFont="1" applyFill="1" applyBorder="1" applyAlignment="1">
      <alignment horizontal="center" vertical="center"/>
    </xf>
    <xf numFmtId="179" fontId="4" fillId="2" borderId="9" xfId="0" applyNumberFormat="1" applyFont="1" applyFill="1" applyBorder="1" applyAlignment="1">
      <alignment horizontal="center" vertical="center"/>
    </xf>
    <xf numFmtId="179" fontId="4" fillId="2" borderId="1" xfId="0" applyNumberFormat="1" applyFont="1" applyFill="1" applyBorder="1" applyAlignment="1">
      <alignment horizontal="center" vertical="center"/>
    </xf>
    <xf numFmtId="179" fontId="4" fillId="2" borderId="13" xfId="0" applyNumberFormat="1"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xf>
    <xf numFmtId="177" fontId="4" fillId="2" borderId="3" xfId="0" applyNumberFormat="1" applyFont="1" applyFill="1" applyBorder="1" applyAlignment="1">
      <alignment horizontal="center" vertical="center"/>
    </xf>
    <xf numFmtId="177" fontId="4" fillId="2" borderId="17" xfId="0" applyNumberFormat="1" applyFont="1" applyFill="1" applyBorder="1" applyAlignment="1">
      <alignment horizontal="center" vertical="center"/>
    </xf>
    <xf numFmtId="0" fontId="5" fillId="2" borderId="3"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179" fontId="4" fillId="2" borderId="26" xfId="0" applyNumberFormat="1" applyFont="1" applyFill="1" applyBorder="1" applyAlignment="1">
      <alignment horizontal="center" vertical="center"/>
    </xf>
    <xf numFmtId="179" fontId="4" fillId="2" borderId="27" xfId="0" applyNumberFormat="1" applyFont="1" applyFill="1" applyBorder="1" applyAlignment="1">
      <alignment horizontal="center" vertical="center"/>
    </xf>
    <xf numFmtId="0" fontId="6" fillId="0" borderId="0" xfId="0" applyFont="1" applyAlignment="1">
      <alignment horizontal="left"/>
    </xf>
    <xf numFmtId="179" fontId="4" fillId="0" borderId="11" xfId="1" applyNumberFormat="1" applyFont="1" applyFill="1" applyBorder="1" applyAlignment="1">
      <alignment horizontal="center" vertical="center"/>
    </xf>
    <xf numFmtId="179" fontId="4" fillId="0" borderId="45" xfId="1" applyNumberFormat="1" applyFont="1" applyFill="1" applyBorder="1" applyAlignment="1">
      <alignment horizontal="center" vertical="center"/>
    </xf>
    <xf numFmtId="179" fontId="4" fillId="0" borderId="53" xfId="1" applyNumberFormat="1" applyFont="1" applyFill="1" applyBorder="1" applyAlignment="1">
      <alignment horizontal="center" vertical="center"/>
    </xf>
    <xf numFmtId="176" fontId="4" fillId="0" borderId="62" xfId="1" applyNumberFormat="1" applyFont="1" applyFill="1" applyBorder="1" applyAlignment="1">
      <alignment horizontal="center" vertical="center"/>
    </xf>
    <xf numFmtId="176" fontId="4" fillId="0" borderId="63" xfId="1" applyNumberFormat="1" applyFont="1" applyFill="1" applyBorder="1" applyAlignment="1">
      <alignment horizontal="center" vertical="center"/>
    </xf>
    <xf numFmtId="176" fontId="4" fillId="0" borderId="64" xfId="1" applyNumberFormat="1" applyFont="1" applyFill="1" applyBorder="1" applyAlignment="1">
      <alignment horizontal="center" vertical="center"/>
    </xf>
    <xf numFmtId="176" fontId="4" fillId="0" borderId="38" xfId="1" applyNumberFormat="1" applyFont="1" applyFill="1" applyBorder="1" applyAlignment="1">
      <alignment horizontal="center" vertical="center"/>
    </xf>
    <xf numFmtId="176" fontId="4" fillId="0" borderId="49" xfId="1" applyNumberFormat="1" applyFont="1" applyFill="1" applyBorder="1" applyAlignment="1">
      <alignment horizontal="center" vertical="center"/>
    </xf>
    <xf numFmtId="176" fontId="4" fillId="0" borderId="60" xfId="1" applyNumberFormat="1" applyFont="1" applyFill="1" applyBorder="1" applyAlignment="1">
      <alignment horizontal="center" vertical="center"/>
    </xf>
    <xf numFmtId="176" fontId="4" fillId="0" borderId="30" xfId="1" applyNumberFormat="1" applyFont="1" applyFill="1" applyBorder="1" applyAlignment="1">
      <alignment horizontal="center" vertical="center"/>
    </xf>
    <xf numFmtId="176" fontId="4" fillId="0" borderId="55" xfId="1" applyNumberFormat="1" applyFont="1" applyFill="1" applyBorder="1" applyAlignment="1">
      <alignment horizontal="center" vertical="center"/>
    </xf>
    <xf numFmtId="176" fontId="4" fillId="0" borderId="56" xfId="1" applyNumberFormat="1"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176" fontId="4" fillId="0" borderId="15" xfId="1" applyNumberFormat="1" applyFont="1" applyFill="1" applyBorder="1" applyAlignment="1">
      <alignment horizontal="center" vertical="center"/>
    </xf>
    <xf numFmtId="176" fontId="4" fillId="0" borderId="46" xfId="1" applyNumberFormat="1" applyFont="1" applyFill="1" applyBorder="1" applyAlignment="1">
      <alignment horizontal="center" vertical="center"/>
    </xf>
    <xf numFmtId="176" fontId="4" fillId="0" borderId="54" xfId="1" applyNumberFormat="1" applyFont="1" applyFill="1" applyBorder="1" applyAlignment="1">
      <alignment horizontal="center" vertical="center"/>
    </xf>
    <xf numFmtId="178" fontId="4" fillId="0" borderId="11" xfId="1" applyNumberFormat="1" applyFont="1" applyFill="1" applyBorder="1" applyAlignment="1">
      <alignment horizontal="center" vertical="center"/>
    </xf>
    <xf numFmtId="178" fontId="4" fillId="0" borderId="45" xfId="1" applyNumberFormat="1" applyFont="1" applyFill="1" applyBorder="1" applyAlignment="1">
      <alignment horizontal="center" vertical="center"/>
    </xf>
    <xf numFmtId="178" fontId="4" fillId="0" borderId="53" xfId="1" applyNumberFormat="1" applyFont="1" applyFill="1" applyBorder="1" applyAlignment="1">
      <alignment horizontal="center" vertical="center"/>
    </xf>
    <xf numFmtId="179" fontId="4" fillId="0" borderId="57" xfId="1" applyNumberFormat="1" applyFont="1" applyFill="1" applyBorder="1" applyAlignment="1">
      <alignment horizontal="center" vertical="center"/>
    </xf>
    <xf numFmtId="179" fontId="4" fillId="0" borderId="58" xfId="1" applyNumberFormat="1" applyFont="1" applyFill="1" applyBorder="1" applyAlignment="1">
      <alignment horizontal="center" vertical="center"/>
    </xf>
    <xf numFmtId="179" fontId="4" fillId="0" borderId="59" xfId="1" applyNumberFormat="1" applyFont="1" applyFill="1" applyBorder="1" applyAlignment="1">
      <alignment horizontal="center" vertical="center"/>
    </xf>
    <xf numFmtId="180" fontId="4" fillId="2" borderId="2" xfId="0" applyNumberFormat="1" applyFont="1" applyFill="1" applyBorder="1" applyAlignment="1">
      <alignment horizontal="center" vertical="center" shrinkToFit="1"/>
    </xf>
    <xf numFmtId="180" fontId="4" fillId="2" borderId="9" xfId="0" applyNumberFormat="1" applyFont="1" applyFill="1" applyBorder="1" applyAlignment="1">
      <alignment horizontal="center" vertical="center" shrinkToFit="1"/>
    </xf>
    <xf numFmtId="180" fontId="4" fillId="2" borderId="18" xfId="0" applyNumberFormat="1" applyFont="1" applyFill="1" applyBorder="1" applyAlignment="1">
      <alignment horizontal="center" vertical="center" shrinkToFit="1"/>
    </xf>
    <xf numFmtId="180" fontId="4" fillId="2" borderId="19" xfId="0" applyNumberFormat="1" applyFont="1" applyFill="1" applyBorder="1" applyAlignment="1">
      <alignment horizontal="center" vertical="center" shrinkToFit="1"/>
    </xf>
    <xf numFmtId="0" fontId="4" fillId="2" borderId="61" xfId="0" applyFont="1" applyFill="1" applyBorder="1" applyAlignment="1">
      <alignment horizontal="center" vertical="center"/>
    </xf>
    <xf numFmtId="180" fontId="4" fillId="2" borderId="2" xfId="0" applyNumberFormat="1" applyFont="1" applyFill="1" applyBorder="1" applyAlignment="1">
      <alignment horizontal="center" vertical="center"/>
    </xf>
    <xf numFmtId="180" fontId="4" fillId="2" borderId="9" xfId="0" applyNumberFormat="1" applyFont="1" applyFill="1" applyBorder="1" applyAlignment="1">
      <alignment horizontal="center" vertical="center"/>
    </xf>
    <xf numFmtId="180" fontId="4" fillId="2" borderId="18" xfId="0" applyNumberFormat="1" applyFont="1" applyFill="1" applyBorder="1" applyAlignment="1">
      <alignment horizontal="center" vertical="center"/>
    </xf>
    <xf numFmtId="180" fontId="4" fillId="2" borderId="19"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17"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369794</xdr:colOff>
      <xdr:row>1</xdr:row>
      <xdr:rowOff>2803</xdr:rowOff>
    </xdr:from>
    <xdr:to>
      <xdr:col>10</xdr:col>
      <xdr:colOff>11206</xdr:colOff>
      <xdr:row>2</xdr:row>
      <xdr:rowOff>156884</xdr:rowOff>
    </xdr:to>
    <xdr:sp macro="" textlink="">
      <xdr:nvSpPr>
        <xdr:cNvPr id="11" name="大かっこ 10"/>
        <xdr:cNvSpPr/>
      </xdr:nvSpPr>
      <xdr:spPr>
        <a:xfrm>
          <a:off x="8628529" y="204509"/>
          <a:ext cx="2039471"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448237</xdr:colOff>
      <xdr:row>0</xdr:row>
      <xdr:rowOff>134470</xdr:rowOff>
    </xdr:from>
    <xdr:to>
      <xdr:col>10</xdr:col>
      <xdr:colOff>122574</xdr:colOff>
      <xdr:row>3</xdr:row>
      <xdr:rowOff>109957</xdr:rowOff>
    </xdr:to>
    <xdr:sp macro="" textlink="">
      <xdr:nvSpPr>
        <xdr:cNvPr id="12" name="正方形/長方形 11"/>
        <xdr:cNvSpPr/>
      </xdr:nvSpPr>
      <xdr:spPr>
        <a:xfrm>
          <a:off x="8706972" y="134470"/>
          <a:ext cx="2072396"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268941</xdr:colOff>
      <xdr:row>1</xdr:row>
      <xdr:rowOff>14011</xdr:rowOff>
    </xdr:from>
    <xdr:to>
      <xdr:col>10</xdr:col>
      <xdr:colOff>547</xdr:colOff>
      <xdr:row>2</xdr:row>
      <xdr:rowOff>168092</xdr:rowOff>
    </xdr:to>
    <xdr:sp macro="" textlink="">
      <xdr:nvSpPr>
        <xdr:cNvPr id="6" name="大かっこ 5"/>
        <xdr:cNvSpPr/>
      </xdr:nvSpPr>
      <xdr:spPr>
        <a:xfrm>
          <a:off x="8527676" y="215717"/>
          <a:ext cx="2129665"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526677</xdr:colOff>
      <xdr:row>0</xdr:row>
      <xdr:rowOff>145678</xdr:rowOff>
    </xdr:from>
    <xdr:to>
      <xdr:col>10</xdr:col>
      <xdr:colOff>358588</xdr:colOff>
      <xdr:row>3</xdr:row>
      <xdr:rowOff>121165</xdr:rowOff>
    </xdr:to>
    <xdr:sp macro="" textlink="">
      <xdr:nvSpPr>
        <xdr:cNvPr id="7" name="正方形/長方形 6"/>
        <xdr:cNvSpPr/>
      </xdr:nvSpPr>
      <xdr:spPr>
        <a:xfrm>
          <a:off x="8785412" y="145678"/>
          <a:ext cx="2229970"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806823</xdr:colOff>
      <xdr:row>1</xdr:row>
      <xdr:rowOff>14009</xdr:rowOff>
    </xdr:from>
    <xdr:to>
      <xdr:col>12</xdr:col>
      <xdr:colOff>862844</xdr:colOff>
      <xdr:row>2</xdr:row>
      <xdr:rowOff>168090</xdr:rowOff>
    </xdr:to>
    <xdr:sp macro="" textlink="">
      <xdr:nvSpPr>
        <xdr:cNvPr id="2" name="大かっこ 1"/>
        <xdr:cNvSpPr/>
      </xdr:nvSpPr>
      <xdr:spPr>
        <a:xfrm>
          <a:off x="8550648" y="214034"/>
          <a:ext cx="1760996" cy="33505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830636</xdr:colOff>
      <xdr:row>0</xdr:row>
      <xdr:rowOff>145676</xdr:rowOff>
    </xdr:from>
    <xdr:to>
      <xdr:col>13</xdr:col>
      <xdr:colOff>111358</xdr:colOff>
      <xdr:row>3</xdr:row>
      <xdr:rowOff>121163</xdr:rowOff>
    </xdr:to>
    <xdr:sp macro="" textlink="">
      <xdr:nvSpPr>
        <xdr:cNvPr id="3" name="正方形/長方形 2"/>
        <xdr:cNvSpPr/>
      </xdr:nvSpPr>
      <xdr:spPr>
        <a:xfrm>
          <a:off x="8574461" y="145676"/>
          <a:ext cx="1852472" cy="5374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728382</xdr:colOff>
      <xdr:row>1</xdr:row>
      <xdr:rowOff>2803</xdr:rowOff>
    </xdr:from>
    <xdr:to>
      <xdr:col>12</xdr:col>
      <xdr:colOff>784403</xdr:colOff>
      <xdr:row>2</xdr:row>
      <xdr:rowOff>156884</xdr:rowOff>
    </xdr:to>
    <xdr:sp macro="" textlink="">
      <xdr:nvSpPr>
        <xdr:cNvPr id="2" name="大かっこ 1"/>
        <xdr:cNvSpPr/>
      </xdr:nvSpPr>
      <xdr:spPr>
        <a:xfrm>
          <a:off x="9368117" y="204509"/>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853048</xdr:colOff>
      <xdr:row>0</xdr:row>
      <xdr:rowOff>145676</xdr:rowOff>
    </xdr:from>
    <xdr:to>
      <xdr:col>13</xdr:col>
      <xdr:colOff>133770</xdr:colOff>
      <xdr:row>3</xdr:row>
      <xdr:rowOff>121163</xdr:rowOff>
    </xdr:to>
    <xdr:sp macro="" textlink="">
      <xdr:nvSpPr>
        <xdr:cNvPr id="3" name="正方形/長方形 2"/>
        <xdr:cNvSpPr/>
      </xdr:nvSpPr>
      <xdr:spPr>
        <a:xfrm>
          <a:off x="9492783" y="145676"/>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739582</xdr:colOff>
      <xdr:row>1</xdr:row>
      <xdr:rowOff>2805</xdr:rowOff>
    </xdr:from>
    <xdr:to>
      <xdr:col>8</xdr:col>
      <xdr:colOff>1255045</xdr:colOff>
      <xdr:row>2</xdr:row>
      <xdr:rowOff>156886</xdr:rowOff>
    </xdr:to>
    <xdr:sp macro="" textlink="">
      <xdr:nvSpPr>
        <xdr:cNvPr id="7" name="大かっこ 6"/>
        <xdr:cNvSpPr/>
      </xdr:nvSpPr>
      <xdr:spPr>
        <a:xfrm>
          <a:off x="8404406" y="204511"/>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763395</xdr:colOff>
      <xdr:row>0</xdr:row>
      <xdr:rowOff>134472</xdr:rowOff>
    </xdr:from>
    <xdr:to>
      <xdr:col>9</xdr:col>
      <xdr:colOff>100147</xdr:colOff>
      <xdr:row>3</xdr:row>
      <xdr:rowOff>109959</xdr:rowOff>
    </xdr:to>
    <xdr:sp macro="" textlink="">
      <xdr:nvSpPr>
        <xdr:cNvPr id="8" name="正方形/長方形 7"/>
        <xdr:cNvSpPr/>
      </xdr:nvSpPr>
      <xdr:spPr>
        <a:xfrm>
          <a:off x="8428219" y="134472"/>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78442</xdr:colOff>
      <xdr:row>1</xdr:row>
      <xdr:rowOff>2803</xdr:rowOff>
    </xdr:from>
    <xdr:to>
      <xdr:col>6</xdr:col>
      <xdr:colOff>1860169</xdr:colOff>
      <xdr:row>2</xdr:row>
      <xdr:rowOff>156884</xdr:rowOff>
    </xdr:to>
    <xdr:sp macro="" textlink="">
      <xdr:nvSpPr>
        <xdr:cNvPr id="9" name="大かっこ 8"/>
        <xdr:cNvSpPr/>
      </xdr:nvSpPr>
      <xdr:spPr>
        <a:xfrm>
          <a:off x="8292354" y="204509"/>
          <a:ext cx="1781727"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102255</xdr:colOff>
      <xdr:row>0</xdr:row>
      <xdr:rowOff>134470</xdr:rowOff>
    </xdr:from>
    <xdr:to>
      <xdr:col>7</xdr:col>
      <xdr:colOff>100154</xdr:colOff>
      <xdr:row>3</xdr:row>
      <xdr:rowOff>109957</xdr:rowOff>
    </xdr:to>
    <xdr:sp macro="" textlink="">
      <xdr:nvSpPr>
        <xdr:cNvPr id="10" name="正方形/長方形 9"/>
        <xdr:cNvSpPr/>
      </xdr:nvSpPr>
      <xdr:spPr>
        <a:xfrm>
          <a:off x="8316167" y="134470"/>
          <a:ext cx="1869281" cy="5357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上段　：　想定元本（兆円）</a:t>
          </a:r>
          <a:endParaRPr kumimoji="1" lang="en-US" altLang="ja-JP" sz="1050">
            <a:solidFill>
              <a:schemeClr val="tx1"/>
            </a:solidFill>
          </a:endParaRPr>
        </a:p>
        <a:p>
          <a:pPr algn="l"/>
          <a:r>
            <a:rPr kumimoji="1" lang="ja-JP" altLang="en-US" sz="1050">
              <a:solidFill>
                <a:schemeClr val="tx1"/>
              </a:solidFill>
            </a:rPr>
            <a:t>下段　：　契約件数  （ 件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60930&#12304;&#9313;&#37329;&#21033;&#65361;&#12305;&#20844;&#34920;&#38619;&#24418;&#12288;&#28165;&#31639;&#27231;&#38306;&#19968;&#26412;&#21270;(08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利ストック①"/>
      <sheetName val="●金利ストック①-2（新version）"/>
      <sheetName val="●金利ストック②-1 （新version）"/>
      <sheetName val="●金利ストック②-2（新version） "/>
      <sheetName val="●金利ストック③"/>
      <sheetName val="●金利ストック③-2"/>
      <sheetName val="■②-1の数式元"/>
      <sheetName val="■②-2の数式元"/>
    </sheetNames>
    <sheetDataSet>
      <sheetData sheetId="0"/>
      <sheetData sheetId="1"/>
      <sheetData sheetId="2"/>
      <sheetData sheetId="3"/>
      <sheetData sheetId="4"/>
      <sheetData sheetId="5"/>
      <sheetData sheetId="6">
        <row r="20">
          <cell r="D20">
            <v>121.83408465541901</v>
          </cell>
          <cell r="E20">
            <v>158.29122021418701</v>
          </cell>
          <cell r="F20">
            <v>281.40474292955599</v>
          </cell>
          <cell r="G20">
            <v>309.97436750052998</v>
          </cell>
          <cell r="H20">
            <v>618.08403737701894</v>
          </cell>
          <cell r="I20">
            <v>754.13843955392099</v>
          </cell>
          <cell r="J20">
            <v>166.44424320994801</v>
          </cell>
          <cell r="K20">
            <v>0.37291615119999999</v>
          </cell>
        </row>
        <row r="21">
          <cell r="D21">
            <v>4107</v>
          </cell>
          <cell r="E21">
            <v>4870</v>
          </cell>
          <cell r="F21">
            <v>9371</v>
          </cell>
          <cell r="G21">
            <v>17813</v>
          </cell>
          <cell r="H21">
            <v>51555</v>
          </cell>
          <cell r="I21">
            <v>86524</v>
          </cell>
          <cell r="J21">
            <v>55209</v>
          </cell>
          <cell r="K21">
            <v>328</v>
          </cell>
        </row>
        <row r="22">
          <cell r="D22">
            <v>115.942378891974</v>
          </cell>
          <cell r="E22">
            <v>89.370634912159005</v>
          </cell>
          <cell r="F22">
            <v>80.352841964435001</v>
          </cell>
          <cell r="G22">
            <v>77.172961337157005</v>
          </cell>
          <cell r="H22">
            <v>111.251301804856</v>
          </cell>
          <cell r="I22">
            <v>86.078445261121999</v>
          </cell>
          <cell r="J22">
            <v>21.284427780344</v>
          </cell>
          <cell r="K22">
            <v>1.539652175689</v>
          </cell>
        </row>
        <row r="23">
          <cell r="D23">
            <v>4020</v>
          </cell>
          <cell r="E23">
            <v>4289</v>
          </cell>
          <cell r="F23">
            <v>5645</v>
          </cell>
          <cell r="G23">
            <v>7192</v>
          </cell>
          <cell r="H23">
            <v>16845</v>
          </cell>
          <cell r="I23">
            <v>16169</v>
          </cell>
          <cell r="J23">
            <v>6282</v>
          </cell>
          <cell r="K23">
            <v>416</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view="pageBreakPreview" zoomScale="85" zoomScaleNormal="100" zoomScaleSheetLayoutView="85" workbookViewId="0"/>
  </sheetViews>
  <sheetFormatPr defaultRowHeight="14.25" x14ac:dyDescent="0.15"/>
  <cols>
    <col min="1" max="1" width="5.625" style="10" customWidth="1"/>
    <col min="2" max="2" width="6.375" style="10" customWidth="1"/>
    <col min="3" max="3" width="17.75" style="10" customWidth="1"/>
    <col min="4" max="7" width="15.75" style="10" customWidth="1"/>
    <col min="8" max="8" width="15.75" style="1" customWidth="1"/>
    <col min="9" max="9" width="15.75" style="10" customWidth="1"/>
    <col min="10" max="10" width="15.75" style="1" customWidth="1"/>
    <col min="11" max="11" width="4.5" style="10" customWidth="1"/>
    <col min="12" max="16384" width="9" style="10"/>
  </cols>
  <sheetData>
    <row r="1" spans="2:11" ht="15.95" customHeight="1" x14ac:dyDescent="0.15">
      <c r="B1" s="10" t="s">
        <v>25</v>
      </c>
      <c r="I1" s="11"/>
    </row>
    <row r="2" spans="2:11" ht="14.25" customHeight="1" x14ac:dyDescent="0.15">
      <c r="B2" s="10" t="s">
        <v>24</v>
      </c>
      <c r="G2" s="1"/>
      <c r="I2" s="126"/>
      <c r="J2" s="126"/>
      <c r="K2" s="1"/>
    </row>
    <row r="3" spans="2:11" ht="14.25" customHeight="1" thickBot="1" x14ac:dyDescent="0.2">
      <c r="G3" s="1"/>
      <c r="I3" s="127"/>
      <c r="J3" s="127"/>
      <c r="K3" s="1"/>
    </row>
    <row r="4" spans="2:11" s="13" customFormat="1" ht="35.1" customHeight="1" x14ac:dyDescent="0.15">
      <c r="B4" s="140"/>
      <c r="C4" s="141"/>
      <c r="D4" s="12" t="s">
        <v>3</v>
      </c>
      <c r="E4" s="6" t="s">
        <v>4</v>
      </c>
      <c r="F4" s="8" t="s">
        <v>5</v>
      </c>
      <c r="G4" s="6" t="s">
        <v>6</v>
      </c>
      <c r="H4" s="6" t="s">
        <v>39</v>
      </c>
      <c r="I4" s="7" t="s">
        <v>7</v>
      </c>
      <c r="J4" s="15" t="s">
        <v>33</v>
      </c>
    </row>
    <row r="5" spans="2:11" s="19" customFormat="1" ht="23.1" customHeight="1" x14ac:dyDescent="0.15">
      <c r="B5" s="142" t="s">
        <v>32</v>
      </c>
      <c r="C5" s="143"/>
      <c r="D5" s="35">
        <f>SUM(D7,D10,D13)</f>
        <v>317.33121927564298</v>
      </c>
      <c r="E5" s="35">
        <f t="shared" ref="E5:I6" si="0">SUM(E7,E10,E13)</f>
        <v>116.19094981810601</v>
      </c>
      <c r="F5" s="35">
        <f t="shared" si="0"/>
        <v>13.422033799656001</v>
      </c>
      <c r="G5" s="35">
        <f t="shared" si="0"/>
        <v>4.4628303241780003</v>
      </c>
      <c r="H5" s="35">
        <f t="shared" si="0"/>
        <v>4.8352778319569998</v>
      </c>
      <c r="I5" s="47">
        <f t="shared" si="0"/>
        <v>17.188879546709</v>
      </c>
      <c r="J5" s="38">
        <f>SUM(D5:I5)</f>
        <v>473.431190596249</v>
      </c>
    </row>
    <row r="6" spans="2:11" s="13" customFormat="1" ht="23.1" customHeight="1" x14ac:dyDescent="0.15">
      <c r="B6" s="144"/>
      <c r="C6" s="145"/>
      <c r="D6" s="55">
        <f>SUM(D8,D11,D14)</f>
        <v>123072</v>
      </c>
      <c r="E6" s="55">
        <f t="shared" ref="E6:I6" si="1">SUM(E8,E11,E14)</f>
        <v>21549</v>
      </c>
      <c r="F6" s="55">
        <f t="shared" si="1"/>
        <v>3188</v>
      </c>
      <c r="G6" s="55">
        <f t="shared" si="1"/>
        <v>1351</v>
      </c>
      <c r="H6" s="55">
        <f t="shared" si="0"/>
        <v>2645</v>
      </c>
      <c r="I6" s="56">
        <f t="shared" si="1"/>
        <v>5004</v>
      </c>
      <c r="J6" s="40">
        <f>SUM(D6:I6)</f>
        <v>156809</v>
      </c>
    </row>
    <row r="7" spans="2:11" s="19" customFormat="1" ht="23.1" customHeight="1" x14ac:dyDescent="0.15">
      <c r="B7" s="21"/>
      <c r="C7" s="146" t="s">
        <v>12</v>
      </c>
      <c r="D7" s="35">
        <v>288.11848900944699</v>
      </c>
      <c r="E7" s="35">
        <v>110.668827942652</v>
      </c>
      <c r="F7" s="47">
        <v>13.118944150159001</v>
      </c>
      <c r="G7" s="35">
        <v>4.3818532196330002</v>
      </c>
      <c r="H7" s="35">
        <v>4.6629122077170004</v>
      </c>
      <c r="I7" s="48">
        <v>10.374873436115001</v>
      </c>
      <c r="J7" s="38">
        <f t="shared" ref="J7:J23" si="2">SUM(D7:I7)</f>
        <v>431.32589996572301</v>
      </c>
    </row>
    <row r="8" spans="2:11" s="13" customFormat="1" ht="23.1" customHeight="1" x14ac:dyDescent="0.15">
      <c r="B8" s="14"/>
      <c r="C8" s="147"/>
      <c r="D8" s="55">
        <v>92547</v>
      </c>
      <c r="E8" s="55">
        <v>19849</v>
      </c>
      <c r="F8" s="56">
        <v>2998</v>
      </c>
      <c r="G8" s="55">
        <v>1316</v>
      </c>
      <c r="H8" s="55">
        <v>1661</v>
      </c>
      <c r="I8" s="59">
        <v>4875</v>
      </c>
      <c r="J8" s="40">
        <f t="shared" si="2"/>
        <v>123246</v>
      </c>
    </row>
    <row r="9" spans="2:11" s="13" customFormat="1" ht="23.1" hidden="1" customHeight="1" x14ac:dyDescent="0.15">
      <c r="B9" s="14"/>
      <c r="C9" s="26"/>
      <c r="D9" s="61"/>
      <c r="E9" s="61"/>
      <c r="F9" s="62"/>
      <c r="G9" s="61"/>
      <c r="H9" s="61"/>
      <c r="I9" s="93"/>
      <c r="J9" s="63"/>
    </row>
    <row r="10" spans="2:11" s="25" customFormat="1" ht="23.1" customHeight="1" x14ac:dyDescent="0.15">
      <c r="B10" s="24"/>
      <c r="C10" s="146" t="s">
        <v>0</v>
      </c>
      <c r="D10" s="57">
        <v>16.012730266196002</v>
      </c>
      <c r="E10" s="57">
        <v>1.148782820519</v>
      </c>
      <c r="F10" s="58">
        <v>8.3371725211000003E-2</v>
      </c>
      <c r="G10" s="57">
        <v>3.3572843149999999E-3</v>
      </c>
      <c r="H10" s="57">
        <v>1.0633528999999999E-2</v>
      </c>
      <c r="I10" s="60">
        <v>7.6052110000000004E-4</v>
      </c>
      <c r="J10" s="38">
        <v>17.2</v>
      </c>
    </row>
    <row r="11" spans="2:11" s="13" customFormat="1" ht="23.1" customHeight="1" x14ac:dyDescent="0.15">
      <c r="B11" s="14"/>
      <c r="C11" s="147"/>
      <c r="D11" s="55">
        <v>26540</v>
      </c>
      <c r="E11" s="55">
        <v>892</v>
      </c>
      <c r="F11" s="56">
        <v>76</v>
      </c>
      <c r="G11" s="55">
        <v>4</v>
      </c>
      <c r="H11" s="55">
        <v>28</v>
      </c>
      <c r="I11" s="59">
        <v>7</v>
      </c>
      <c r="J11" s="40">
        <f t="shared" si="2"/>
        <v>27547</v>
      </c>
    </row>
    <row r="12" spans="2:11" s="13" customFormat="1" ht="23.1" hidden="1" customHeight="1" x14ac:dyDescent="0.15">
      <c r="B12" s="14"/>
      <c r="C12" s="26"/>
      <c r="D12" s="61"/>
      <c r="E12" s="61"/>
      <c r="F12" s="62"/>
      <c r="G12" s="61"/>
      <c r="H12" s="61"/>
      <c r="I12" s="93"/>
      <c r="J12" s="63"/>
    </row>
    <row r="13" spans="2:11" s="19" customFormat="1" ht="23.1" customHeight="1" x14ac:dyDescent="0.15">
      <c r="B13" s="94"/>
      <c r="C13" s="148" t="s">
        <v>22</v>
      </c>
      <c r="D13" s="35">
        <v>13.2</v>
      </c>
      <c r="E13" s="35">
        <v>4.3733390549350002</v>
      </c>
      <c r="F13" s="47">
        <v>0.21971792428600001</v>
      </c>
      <c r="G13" s="35">
        <v>7.7619820229999997E-2</v>
      </c>
      <c r="H13" s="35">
        <v>0.16173209524000001</v>
      </c>
      <c r="I13" s="48">
        <v>6.8132455894939978</v>
      </c>
      <c r="J13" s="38">
        <f t="shared" si="2"/>
        <v>24.845654484185001</v>
      </c>
    </row>
    <row r="14" spans="2:11" s="13" customFormat="1" ht="22.5" customHeight="1" x14ac:dyDescent="0.15">
      <c r="B14" s="95"/>
      <c r="C14" s="149"/>
      <c r="D14" s="55">
        <v>3985</v>
      </c>
      <c r="E14" s="55">
        <v>808</v>
      </c>
      <c r="F14" s="56">
        <v>114</v>
      </c>
      <c r="G14" s="55">
        <v>31</v>
      </c>
      <c r="H14" s="55">
        <v>956</v>
      </c>
      <c r="I14" s="59">
        <v>122</v>
      </c>
      <c r="J14" s="40">
        <f t="shared" si="2"/>
        <v>6016</v>
      </c>
    </row>
    <row r="15" spans="2:11" s="13" customFormat="1" ht="22.5" hidden="1" customHeight="1" x14ac:dyDescent="0.15">
      <c r="B15" s="95"/>
      <c r="C15" s="96"/>
      <c r="D15" s="61"/>
      <c r="E15" s="61"/>
      <c r="F15" s="62"/>
      <c r="G15" s="61"/>
      <c r="H15" s="61"/>
      <c r="I15" s="93"/>
      <c r="J15" s="63"/>
    </row>
    <row r="16" spans="2:11" s="19" customFormat="1" ht="23.1" customHeight="1" x14ac:dyDescent="0.15">
      <c r="B16" s="132" t="s">
        <v>13</v>
      </c>
      <c r="C16" s="133"/>
      <c r="D16" s="35">
        <v>235.1</v>
      </c>
      <c r="E16" s="35">
        <v>27.749136700063001</v>
      </c>
      <c r="F16" s="47">
        <v>19.691056368211999</v>
      </c>
      <c r="G16" s="35">
        <v>3.322141297046</v>
      </c>
      <c r="H16" s="35">
        <v>9.3975876257430002</v>
      </c>
      <c r="I16" s="48">
        <v>41.00952688351699</v>
      </c>
      <c r="J16" s="38">
        <f t="shared" si="2"/>
        <v>336.26944887458103</v>
      </c>
    </row>
    <row r="17" spans="2:14" s="13" customFormat="1" ht="23.1" customHeight="1" x14ac:dyDescent="0.15">
      <c r="B17" s="134"/>
      <c r="C17" s="135"/>
      <c r="D17" s="55">
        <v>49511</v>
      </c>
      <c r="E17" s="55">
        <v>5371</v>
      </c>
      <c r="F17" s="56">
        <v>2446</v>
      </c>
      <c r="G17" s="55">
        <v>752</v>
      </c>
      <c r="H17" s="55">
        <v>2463</v>
      </c>
      <c r="I17" s="59">
        <v>9618</v>
      </c>
      <c r="J17" s="40">
        <f t="shared" si="2"/>
        <v>70161</v>
      </c>
    </row>
    <row r="18" spans="2:14" s="19" customFormat="1" ht="23.1" customHeight="1" x14ac:dyDescent="0.15">
      <c r="B18" s="142" t="s">
        <v>37</v>
      </c>
      <c r="C18" s="143"/>
      <c r="D18" s="35">
        <v>6.5063979506459999</v>
      </c>
      <c r="E18" s="35">
        <v>0.69600592250000004</v>
      </c>
      <c r="F18" s="37" t="s">
        <v>34</v>
      </c>
      <c r="G18" s="37" t="s">
        <v>34</v>
      </c>
      <c r="H18" s="35">
        <v>0.12500217850000001</v>
      </c>
      <c r="I18" s="37" t="s">
        <v>34</v>
      </c>
      <c r="J18" s="38">
        <f t="shared" ref="J18:J21" si="3">SUM(D18:I18)</f>
        <v>7.3274060516460002</v>
      </c>
    </row>
    <row r="19" spans="2:14" s="13" customFormat="1" ht="23.1" customHeight="1" x14ac:dyDescent="0.15">
      <c r="B19" s="150"/>
      <c r="C19" s="151"/>
      <c r="D19" s="55">
        <v>878</v>
      </c>
      <c r="E19" s="55">
        <v>28</v>
      </c>
      <c r="F19" s="104" t="s">
        <v>34</v>
      </c>
      <c r="G19" s="104" t="s">
        <v>34</v>
      </c>
      <c r="H19" s="55">
        <v>43</v>
      </c>
      <c r="I19" s="104" t="s">
        <v>34</v>
      </c>
      <c r="J19" s="40">
        <f t="shared" si="3"/>
        <v>949</v>
      </c>
    </row>
    <row r="20" spans="2:14" s="19" customFormat="1" ht="23.1" customHeight="1" x14ac:dyDescent="0.15">
      <c r="B20" s="136" t="s">
        <v>52</v>
      </c>
      <c r="C20" s="137"/>
      <c r="D20" s="35">
        <v>2410.5</v>
      </c>
      <c r="E20" s="35">
        <v>231.7</v>
      </c>
      <c r="F20" s="51">
        <v>150.19999999999999</v>
      </c>
      <c r="G20" s="51">
        <v>100.2</v>
      </c>
      <c r="H20" s="51">
        <v>55.1</v>
      </c>
      <c r="I20" s="51">
        <v>44.7</v>
      </c>
      <c r="J20" s="38">
        <f t="shared" si="3"/>
        <v>2992.3999999999992</v>
      </c>
      <c r="N20" s="13"/>
    </row>
    <row r="21" spans="2:14" s="13" customFormat="1" ht="23.1" customHeight="1" thickBot="1" x14ac:dyDescent="0.2">
      <c r="B21" s="138"/>
      <c r="C21" s="139"/>
      <c r="D21" s="103">
        <v>229775</v>
      </c>
      <c r="E21" s="103">
        <v>22236</v>
      </c>
      <c r="F21" s="107">
        <v>9279</v>
      </c>
      <c r="G21" s="107">
        <v>8249</v>
      </c>
      <c r="H21" s="107">
        <v>4892</v>
      </c>
      <c r="I21" s="107">
        <v>16094</v>
      </c>
      <c r="J21" s="40">
        <f t="shared" si="3"/>
        <v>290525</v>
      </c>
    </row>
    <row r="22" spans="2:14" s="19" customFormat="1" ht="23.1" hidden="1" customHeight="1" x14ac:dyDescent="0.15">
      <c r="B22" s="136" t="s">
        <v>1</v>
      </c>
      <c r="C22" s="137"/>
      <c r="D22" s="35"/>
      <c r="E22" s="35"/>
      <c r="F22" s="37" t="s">
        <v>34</v>
      </c>
      <c r="G22" s="37" t="s">
        <v>34</v>
      </c>
      <c r="H22" s="37" t="s">
        <v>34</v>
      </c>
      <c r="I22" s="37" t="s">
        <v>34</v>
      </c>
      <c r="J22" s="38">
        <f t="shared" si="2"/>
        <v>0</v>
      </c>
    </row>
    <row r="23" spans="2:14" s="13" customFormat="1" ht="23.1" hidden="1" customHeight="1" x14ac:dyDescent="0.15">
      <c r="B23" s="138"/>
      <c r="C23" s="139"/>
      <c r="D23" s="103"/>
      <c r="E23" s="103"/>
      <c r="F23" s="104" t="s">
        <v>34</v>
      </c>
      <c r="G23" s="104" t="s">
        <v>34</v>
      </c>
      <c r="H23" s="104" t="s">
        <v>34</v>
      </c>
      <c r="I23" s="104" t="s">
        <v>34</v>
      </c>
      <c r="J23" s="101">
        <f t="shared" si="2"/>
        <v>0</v>
      </c>
    </row>
    <row r="24" spans="2:14" s="19" customFormat="1" ht="23.1" hidden="1" customHeight="1" x14ac:dyDescent="0.15">
      <c r="B24" s="136" t="s">
        <v>50</v>
      </c>
      <c r="C24" s="137"/>
      <c r="D24" s="37" t="s">
        <v>34</v>
      </c>
      <c r="E24" s="51"/>
      <c r="F24" s="51"/>
      <c r="G24" s="51"/>
      <c r="H24" s="51"/>
      <c r="I24" s="51"/>
      <c r="J24" s="38"/>
    </row>
    <row r="25" spans="2:14" s="13" customFormat="1" ht="23.1" hidden="1" customHeight="1" thickBot="1" x14ac:dyDescent="0.2">
      <c r="B25" s="152"/>
      <c r="C25" s="153"/>
      <c r="D25" s="104" t="s">
        <v>34</v>
      </c>
      <c r="E25" s="118"/>
      <c r="F25" s="118"/>
      <c r="G25" s="118"/>
      <c r="H25" s="118"/>
      <c r="I25" s="118"/>
      <c r="J25" s="102"/>
    </row>
    <row r="26" spans="2:14" s="17" customFormat="1" ht="23.1" customHeight="1" thickTop="1" x14ac:dyDescent="0.15">
      <c r="B26" s="128" t="s">
        <v>23</v>
      </c>
      <c r="C26" s="129"/>
      <c r="D26" s="111">
        <f t="shared" ref="D26:I27" si="4">SUM(D5,D16,D18,D20)</f>
        <v>2969.4376172262891</v>
      </c>
      <c r="E26" s="111">
        <f t="shared" si="4"/>
        <v>376.33609244066901</v>
      </c>
      <c r="F26" s="111">
        <f t="shared" si="4"/>
        <v>183.31309016786798</v>
      </c>
      <c r="G26" s="111">
        <f t="shared" si="4"/>
        <v>107.98497162122401</v>
      </c>
      <c r="H26" s="111">
        <f t="shared" si="4"/>
        <v>69.457867636200007</v>
      </c>
      <c r="I26" s="112">
        <f t="shared" si="4"/>
        <v>102.89840643022599</v>
      </c>
      <c r="J26" s="64">
        <v>3809.5</v>
      </c>
    </row>
    <row r="27" spans="2:14" s="3" customFormat="1" ht="23.1" customHeight="1" thickBot="1" x14ac:dyDescent="0.2">
      <c r="B27" s="130"/>
      <c r="C27" s="131"/>
      <c r="D27" s="65">
        <f t="shared" si="4"/>
        <v>403236</v>
      </c>
      <c r="E27" s="65">
        <f t="shared" si="4"/>
        <v>49184</v>
      </c>
      <c r="F27" s="65">
        <f t="shared" si="4"/>
        <v>14913</v>
      </c>
      <c r="G27" s="65">
        <f t="shared" si="4"/>
        <v>10352</v>
      </c>
      <c r="H27" s="65">
        <f t="shared" si="4"/>
        <v>10043</v>
      </c>
      <c r="I27" s="66">
        <f t="shared" si="4"/>
        <v>30716</v>
      </c>
      <c r="J27" s="67">
        <f>SUM(D27:I27)</f>
        <v>518444</v>
      </c>
    </row>
    <row r="28" spans="2:14" ht="8.1" customHeight="1" x14ac:dyDescent="0.15"/>
    <row r="29" spans="2:14" s="1" customFormat="1" x14ac:dyDescent="0.15">
      <c r="B29" s="30" t="s">
        <v>10</v>
      </c>
      <c r="C29" s="29" t="s">
        <v>58</v>
      </c>
      <c r="D29" s="115"/>
      <c r="E29" s="115"/>
      <c r="F29" s="115"/>
      <c r="G29" s="115"/>
      <c r="H29" s="115"/>
      <c r="I29" s="115"/>
    </row>
    <row r="30" spans="2:14" s="1" customFormat="1" ht="8.1" customHeight="1" x14ac:dyDescent="0.15">
      <c r="B30" s="30"/>
      <c r="C30" s="29"/>
      <c r="D30" s="115"/>
      <c r="E30" s="115"/>
      <c r="F30" s="115"/>
      <c r="G30" s="115"/>
      <c r="H30" s="115"/>
      <c r="I30" s="115"/>
    </row>
    <row r="31" spans="2:14" s="1" customFormat="1" ht="14.25" customHeight="1" x14ac:dyDescent="0.15">
      <c r="B31" s="30" t="s">
        <v>11</v>
      </c>
      <c r="C31" s="125" t="s">
        <v>55</v>
      </c>
      <c r="D31" s="125"/>
      <c r="E31" s="125"/>
      <c r="F31" s="125"/>
      <c r="G31" s="125"/>
      <c r="H31" s="125"/>
      <c r="I31" s="125"/>
      <c r="J31" s="125"/>
    </row>
    <row r="32" spans="2:14" s="1" customFormat="1" ht="15.75" customHeight="1" x14ac:dyDescent="0.15">
      <c r="B32" s="30"/>
      <c r="C32" s="125"/>
      <c r="D32" s="125"/>
      <c r="E32" s="125"/>
      <c r="F32" s="125"/>
      <c r="G32" s="125"/>
      <c r="H32" s="125"/>
      <c r="I32" s="125"/>
      <c r="J32" s="125"/>
    </row>
    <row r="33" spans="1:10" s="1" customFormat="1" ht="3.75" customHeight="1" x14ac:dyDescent="0.15">
      <c r="B33" s="30"/>
      <c r="C33" s="29"/>
      <c r="D33" s="115"/>
      <c r="E33" s="115"/>
      <c r="F33" s="115"/>
      <c r="G33" s="115"/>
      <c r="H33" s="115"/>
      <c r="I33" s="115"/>
    </row>
    <row r="34" spans="1:10" s="1" customFormat="1" x14ac:dyDescent="0.15">
      <c r="B34" s="30" t="s">
        <v>2</v>
      </c>
      <c r="C34" s="29" t="s">
        <v>31</v>
      </c>
      <c r="D34" s="115"/>
      <c r="E34" s="115"/>
      <c r="F34" s="115"/>
      <c r="G34" s="115"/>
      <c r="H34" s="115"/>
      <c r="I34" s="115"/>
    </row>
    <row r="35" spans="1:10" s="1" customFormat="1" ht="8.1" customHeight="1" x14ac:dyDescent="0.15">
      <c r="B35" s="30"/>
      <c r="C35" s="29"/>
      <c r="D35" s="115"/>
      <c r="E35" s="115"/>
      <c r="F35" s="115"/>
      <c r="G35" s="115"/>
      <c r="H35" s="115"/>
      <c r="I35" s="115"/>
    </row>
    <row r="36" spans="1:10" s="1" customFormat="1" ht="15.75" customHeight="1" x14ac:dyDescent="0.15">
      <c r="B36" s="116" t="s">
        <v>8</v>
      </c>
      <c r="C36" s="125" t="s">
        <v>60</v>
      </c>
      <c r="D36" s="125"/>
      <c r="E36" s="125"/>
      <c r="F36" s="125"/>
      <c r="G36" s="125"/>
      <c r="H36" s="125"/>
      <c r="I36" s="125"/>
      <c r="J36" s="125"/>
    </row>
    <row r="37" spans="1:10" s="1" customFormat="1" ht="8.1" customHeight="1" x14ac:dyDescent="0.15">
      <c r="B37" s="30"/>
      <c r="C37" s="29"/>
      <c r="D37" s="115"/>
      <c r="E37" s="115"/>
      <c r="F37" s="115"/>
      <c r="G37" s="115"/>
      <c r="H37" s="115"/>
      <c r="I37" s="115"/>
    </row>
    <row r="38" spans="1:10" s="1" customFormat="1" ht="14.25" customHeight="1" x14ac:dyDescent="0.15">
      <c r="B38" s="30" t="s">
        <v>9</v>
      </c>
      <c r="C38" s="125" t="s">
        <v>56</v>
      </c>
      <c r="D38" s="125"/>
      <c r="E38" s="125"/>
      <c r="F38" s="125"/>
      <c r="G38" s="125"/>
      <c r="H38" s="125"/>
      <c r="I38" s="125"/>
      <c r="J38" s="125"/>
    </row>
    <row r="39" spans="1:10" s="1" customFormat="1" ht="18" customHeight="1" x14ac:dyDescent="0.15">
      <c r="B39" s="29"/>
      <c r="C39" s="125"/>
      <c r="D39" s="125"/>
      <c r="E39" s="125"/>
      <c r="F39" s="125"/>
      <c r="G39" s="125"/>
      <c r="H39" s="125"/>
      <c r="I39" s="125"/>
      <c r="J39" s="125"/>
    </row>
    <row r="40" spans="1:10" s="1" customFormat="1" x14ac:dyDescent="0.15">
      <c r="A40" s="3"/>
      <c r="B40" s="30" t="s">
        <v>35</v>
      </c>
      <c r="C40" s="29" t="s">
        <v>36</v>
      </c>
      <c r="D40" s="115"/>
      <c r="E40" s="115"/>
      <c r="F40" s="115"/>
      <c r="G40" s="115"/>
      <c r="H40" s="115"/>
      <c r="I40" s="115"/>
      <c r="J40" s="3"/>
    </row>
    <row r="41" spans="1:10" s="1" customFormat="1" x14ac:dyDescent="0.15">
      <c r="A41" s="3"/>
      <c r="J41" s="3"/>
    </row>
  </sheetData>
  <mergeCells count="16">
    <mergeCell ref="C31:J32"/>
    <mergeCell ref="C36:J36"/>
    <mergeCell ref="C38:J39"/>
    <mergeCell ref="I2:J2"/>
    <mergeCell ref="I3:J3"/>
    <mergeCell ref="B26:C27"/>
    <mergeCell ref="B16:C17"/>
    <mergeCell ref="B22:C23"/>
    <mergeCell ref="B4:C4"/>
    <mergeCell ref="B5:C6"/>
    <mergeCell ref="C7:C8"/>
    <mergeCell ref="C10:C11"/>
    <mergeCell ref="C13:C14"/>
    <mergeCell ref="B18:C19"/>
    <mergeCell ref="B24:C25"/>
    <mergeCell ref="B20:C21"/>
  </mergeCells>
  <phoneticPr fontId="1"/>
  <printOptions horizontalCentered="1"/>
  <pageMargins left="0.39370078740157483" right="0.39370078740157483" top="0.39370078740157483" bottom="0.39370078740157483" header="0.31496062992125984" footer="0.31496062992125984"/>
  <pageSetup paperSize="9" scale="90" orientation="landscape" r:id="rId1"/>
  <headerFooter>
    <oddFooter>&amp;R2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view="pageBreakPreview" zoomScale="85" zoomScaleNormal="85" zoomScaleSheetLayoutView="85" workbookViewId="0">
      <selection activeCell="D5" sqref="D5"/>
    </sheetView>
  </sheetViews>
  <sheetFormatPr defaultRowHeight="14.25" x14ac:dyDescent="0.15"/>
  <cols>
    <col min="1" max="1" width="5.625" style="1" customWidth="1"/>
    <col min="2" max="2" width="6.25" style="1" customWidth="1"/>
    <col min="3" max="3" width="17.75" style="1" customWidth="1"/>
    <col min="4" max="10" width="15.75" style="1" customWidth="1"/>
    <col min="11" max="11" width="5.625" style="1" customWidth="1"/>
    <col min="12" max="12" width="9" style="1"/>
    <col min="13" max="14" width="10.625" style="1" bestFit="1" customWidth="1"/>
    <col min="15" max="15" width="9.375" style="1" bestFit="1" customWidth="1"/>
    <col min="16" max="16" width="9.125" style="1" bestFit="1" customWidth="1"/>
    <col min="17" max="17" width="9.375" style="1" bestFit="1" customWidth="1"/>
    <col min="18" max="18" width="10.625" style="1" bestFit="1" customWidth="1"/>
    <col min="19" max="16384" width="9" style="1"/>
  </cols>
  <sheetData>
    <row r="1" spans="1:13" ht="15.95" customHeight="1" x14ac:dyDescent="0.15">
      <c r="B1" s="10" t="s">
        <v>25</v>
      </c>
      <c r="I1" s="2"/>
    </row>
    <row r="2" spans="1:13" ht="14.25" customHeight="1" x14ac:dyDescent="0.15">
      <c r="B2" s="10" t="s">
        <v>26</v>
      </c>
      <c r="I2" s="126"/>
      <c r="J2" s="155"/>
    </row>
    <row r="3" spans="1:13" ht="14.25" customHeight="1" thickBot="1" x14ac:dyDescent="0.2">
      <c r="I3" s="127"/>
      <c r="J3" s="127"/>
    </row>
    <row r="4" spans="1:13" s="3" customFormat="1" ht="34.5" customHeight="1" x14ac:dyDescent="0.15">
      <c r="A4" s="1"/>
      <c r="B4" s="164"/>
      <c r="C4" s="165"/>
      <c r="D4" s="6" t="s">
        <v>40</v>
      </c>
      <c r="E4" s="6" t="s">
        <v>41</v>
      </c>
      <c r="F4" s="6" t="s">
        <v>42</v>
      </c>
      <c r="G4" s="6" t="s">
        <v>43</v>
      </c>
      <c r="H4" s="6" t="s">
        <v>44</v>
      </c>
      <c r="I4" s="9" t="s">
        <v>18</v>
      </c>
      <c r="J4" s="15" t="s">
        <v>33</v>
      </c>
      <c r="K4" s="1"/>
    </row>
    <row r="5" spans="1:13" s="17" customFormat="1" ht="23.1" customHeight="1" x14ac:dyDescent="0.15">
      <c r="A5" s="18"/>
      <c r="B5" s="166" t="s">
        <v>32</v>
      </c>
      <c r="C5" s="167"/>
      <c r="D5" s="35">
        <f>SUM(D7,D10,D13)</f>
        <v>46.767092888773007</v>
      </c>
      <c r="E5" s="35">
        <f t="shared" ref="E5:I5" si="0">SUM(E7,E10,E13)</f>
        <v>1.7736858512090001</v>
      </c>
      <c r="F5" s="35">
        <f t="shared" si="0"/>
        <v>0.37345265907899999</v>
      </c>
      <c r="G5" s="35">
        <f t="shared" si="0"/>
        <v>0.81568750200599993</v>
      </c>
      <c r="H5" s="35">
        <f t="shared" ref="H5" si="1">SUM(H7,H10,H13)</f>
        <v>2.2714611101759998</v>
      </c>
      <c r="I5" s="71">
        <f t="shared" si="0"/>
        <v>79.007884941874991</v>
      </c>
      <c r="J5" s="38">
        <f>SUM(D5:I5)</f>
        <v>131.00926495311799</v>
      </c>
      <c r="K5" s="18"/>
      <c r="M5" s="100"/>
    </row>
    <row r="6" spans="1:13" s="3" customFormat="1" ht="23.1" customHeight="1" x14ac:dyDescent="0.15">
      <c r="A6" s="1"/>
      <c r="B6" s="168"/>
      <c r="C6" s="169"/>
      <c r="D6" s="55">
        <f>SUM(D8,D11,D14)</f>
        <v>8360</v>
      </c>
      <c r="E6" s="55">
        <f t="shared" ref="E6:I6" si="2">SUM(E8,E11,E14)</f>
        <v>434</v>
      </c>
      <c r="F6" s="55">
        <f t="shared" si="2"/>
        <v>53</v>
      </c>
      <c r="G6" s="55">
        <f t="shared" si="2"/>
        <v>212</v>
      </c>
      <c r="H6" s="55">
        <f t="shared" ref="H6" si="3">SUM(H8,H11,H14)</f>
        <v>262</v>
      </c>
      <c r="I6" s="72">
        <f t="shared" si="2"/>
        <v>19659</v>
      </c>
      <c r="J6" s="40">
        <f>SUM(D6:I6)</f>
        <v>28980</v>
      </c>
      <c r="K6" s="1"/>
    </row>
    <row r="7" spans="1:13" s="17" customFormat="1" ht="23.1" customHeight="1" x14ac:dyDescent="0.15">
      <c r="A7" s="18"/>
      <c r="B7" s="20"/>
      <c r="C7" s="170" t="s">
        <v>12</v>
      </c>
      <c r="D7" s="35">
        <v>40.790222504497002</v>
      </c>
      <c r="E7" s="35">
        <v>0.99521736729099997</v>
      </c>
      <c r="F7" s="35">
        <v>0.367395594045</v>
      </c>
      <c r="G7" s="35">
        <v>0.13295996026599999</v>
      </c>
      <c r="H7" s="35">
        <v>2.2448438884159998</v>
      </c>
      <c r="I7" s="68">
        <v>67.888066412785989</v>
      </c>
      <c r="J7" s="38">
        <f t="shared" ref="J7:J19" si="4">SUM(D7:I7)</f>
        <v>112.41870572730099</v>
      </c>
      <c r="K7" s="18"/>
    </row>
    <row r="8" spans="1:13" s="3" customFormat="1" ht="23.1" customHeight="1" x14ac:dyDescent="0.15">
      <c r="A8" s="1"/>
      <c r="B8" s="5"/>
      <c r="C8" s="171"/>
      <c r="D8" s="55">
        <v>6626</v>
      </c>
      <c r="E8" s="55">
        <v>256</v>
      </c>
      <c r="F8" s="55">
        <v>46</v>
      </c>
      <c r="G8" s="55">
        <v>65</v>
      </c>
      <c r="H8" s="55">
        <v>257</v>
      </c>
      <c r="I8" s="69">
        <v>16273</v>
      </c>
      <c r="J8" s="40">
        <f t="shared" si="4"/>
        <v>23523</v>
      </c>
      <c r="K8" s="1"/>
    </row>
    <row r="9" spans="1:13" s="3" customFormat="1" ht="23.1" hidden="1" customHeight="1" x14ac:dyDescent="0.15">
      <c r="A9" s="1"/>
      <c r="B9" s="5"/>
      <c r="C9" s="27"/>
      <c r="D9" s="87"/>
      <c r="E9" s="87"/>
      <c r="F9" s="87"/>
      <c r="G9" s="87"/>
      <c r="H9" s="87"/>
      <c r="I9" s="92"/>
      <c r="J9" s="63"/>
      <c r="K9" s="1"/>
    </row>
    <row r="10" spans="1:13" s="16" customFormat="1" ht="23.1" customHeight="1" x14ac:dyDescent="0.15">
      <c r="A10" s="23"/>
      <c r="B10" s="22"/>
      <c r="C10" s="170" t="s">
        <v>0</v>
      </c>
      <c r="D10" s="57">
        <v>2.4565128135899998</v>
      </c>
      <c r="E10" s="57">
        <v>4.8342153190999999E-2</v>
      </c>
      <c r="F10" s="52" t="s">
        <v>34</v>
      </c>
      <c r="G10" s="57">
        <v>2.6481166660000002E-3</v>
      </c>
      <c r="H10" s="77">
        <v>2.027E-2</v>
      </c>
      <c r="I10" s="70">
        <v>5.1362595570539993</v>
      </c>
      <c r="J10" s="38">
        <f t="shared" si="4"/>
        <v>7.6640326405009995</v>
      </c>
      <c r="K10" s="23"/>
    </row>
    <row r="11" spans="1:13" s="3" customFormat="1" ht="23.1" customHeight="1" x14ac:dyDescent="0.15">
      <c r="A11" s="1"/>
      <c r="B11" s="5"/>
      <c r="C11" s="171"/>
      <c r="D11" s="55">
        <v>1371</v>
      </c>
      <c r="E11" s="55">
        <v>37</v>
      </c>
      <c r="F11" s="84" t="s">
        <v>34</v>
      </c>
      <c r="G11" s="55">
        <v>5</v>
      </c>
      <c r="H11" s="75">
        <v>2</v>
      </c>
      <c r="I11" s="69">
        <v>2217</v>
      </c>
      <c r="J11" s="40">
        <f t="shared" si="4"/>
        <v>3632</v>
      </c>
      <c r="K11" s="1"/>
    </row>
    <row r="12" spans="1:13" s="3" customFormat="1" ht="23.1" hidden="1" customHeight="1" x14ac:dyDescent="0.15">
      <c r="A12" s="1"/>
      <c r="B12" s="5"/>
      <c r="C12" s="27"/>
      <c r="D12" s="87"/>
      <c r="E12" s="87"/>
      <c r="F12" s="87"/>
      <c r="G12" s="87"/>
      <c r="H12" s="87"/>
      <c r="I12" s="92"/>
      <c r="J12" s="63"/>
      <c r="K12" s="1"/>
    </row>
    <row r="13" spans="1:13" s="17" customFormat="1" ht="23.1" customHeight="1" x14ac:dyDescent="0.15">
      <c r="A13" s="18"/>
      <c r="B13" s="97"/>
      <c r="C13" s="172" t="s">
        <v>22</v>
      </c>
      <c r="D13" s="35">
        <v>3.520357570686</v>
      </c>
      <c r="E13" s="35">
        <v>0.73012633072699995</v>
      </c>
      <c r="F13" s="35">
        <v>6.0570650340000002E-3</v>
      </c>
      <c r="G13" s="35">
        <v>0.68007942507399999</v>
      </c>
      <c r="H13" s="35">
        <v>6.3472217599999997E-3</v>
      </c>
      <c r="I13" s="68">
        <v>5.9835589720350004</v>
      </c>
      <c r="J13" s="38">
        <f t="shared" si="4"/>
        <v>10.926526585316001</v>
      </c>
      <c r="K13" s="18"/>
    </row>
    <row r="14" spans="1:13" s="3" customFormat="1" ht="23.1" customHeight="1" x14ac:dyDescent="0.15">
      <c r="A14" s="1"/>
      <c r="B14" s="98"/>
      <c r="C14" s="173"/>
      <c r="D14" s="55">
        <v>363</v>
      </c>
      <c r="E14" s="55">
        <v>141</v>
      </c>
      <c r="F14" s="55">
        <v>7</v>
      </c>
      <c r="G14" s="55">
        <v>142</v>
      </c>
      <c r="H14" s="55">
        <v>3</v>
      </c>
      <c r="I14" s="69">
        <v>1169</v>
      </c>
      <c r="J14" s="40">
        <f t="shared" si="4"/>
        <v>1825</v>
      </c>
      <c r="K14" s="1"/>
    </row>
    <row r="15" spans="1:13" s="3" customFormat="1" ht="23.1" hidden="1" customHeight="1" x14ac:dyDescent="0.15">
      <c r="A15" s="1"/>
      <c r="B15" s="98"/>
      <c r="C15" s="99"/>
      <c r="D15" s="87"/>
      <c r="E15" s="87"/>
      <c r="F15" s="87"/>
      <c r="G15" s="87"/>
      <c r="H15" s="87"/>
      <c r="I15" s="92"/>
      <c r="J15" s="63"/>
      <c r="K15" s="1"/>
    </row>
    <row r="16" spans="1:13" s="17" customFormat="1" ht="23.1" customHeight="1" x14ac:dyDescent="0.15">
      <c r="A16" s="18"/>
      <c r="B16" s="156" t="s">
        <v>13</v>
      </c>
      <c r="C16" s="157"/>
      <c r="D16" s="35">
        <v>28.112084289774</v>
      </c>
      <c r="E16" s="35">
        <v>0.54976357092600003</v>
      </c>
      <c r="F16" s="35">
        <v>6.2548443354999997E-2</v>
      </c>
      <c r="G16" s="35">
        <v>0.48986579327899998</v>
      </c>
      <c r="H16" s="35">
        <v>8.3486703048000002E-2</v>
      </c>
      <c r="I16" s="68">
        <v>35.239120003824006</v>
      </c>
      <c r="J16" s="38">
        <f t="shared" si="4"/>
        <v>64.536868804206009</v>
      </c>
      <c r="K16" s="18"/>
    </row>
    <row r="17" spans="1:11" s="3" customFormat="1" ht="23.1" customHeight="1" x14ac:dyDescent="0.15">
      <c r="A17" s="1"/>
      <c r="B17" s="158"/>
      <c r="C17" s="159"/>
      <c r="D17" s="55">
        <v>5451</v>
      </c>
      <c r="E17" s="55">
        <v>309</v>
      </c>
      <c r="F17" s="55">
        <v>64</v>
      </c>
      <c r="G17" s="55">
        <v>245</v>
      </c>
      <c r="H17" s="55">
        <v>19</v>
      </c>
      <c r="I17" s="69">
        <v>8009</v>
      </c>
      <c r="J17" s="40">
        <f t="shared" si="4"/>
        <v>14097</v>
      </c>
      <c r="K17" s="1"/>
    </row>
    <row r="18" spans="1:11" s="19" customFormat="1" ht="23.1" customHeight="1" x14ac:dyDescent="0.15">
      <c r="B18" s="142" t="s">
        <v>37</v>
      </c>
      <c r="C18" s="143"/>
      <c r="D18" s="35">
        <v>2.4073611065530001</v>
      </c>
      <c r="E18" s="35">
        <v>0.55856012200000005</v>
      </c>
      <c r="F18" s="47">
        <v>0.134336645</v>
      </c>
      <c r="G18" s="35">
        <v>0.14532100000000001</v>
      </c>
      <c r="H18" s="37" t="s">
        <v>34</v>
      </c>
      <c r="I18" s="68">
        <v>1.0189926642430001</v>
      </c>
      <c r="J18" s="38">
        <f t="shared" si="4"/>
        <v>4.2645715377959998</v>
      </c>
    </row>
    <row r="19" spans="1:11" s="13" customFormat="1" ht="23.1" customHeight="1" x14ac:dyDescent="0.15">
      <c r="B19" s="150"/>
      <c r="C19" s="151"/>
      <c r="D19" s="55">
        <v>480</v>
      </c>
      <c r="E19" s="55">
        <v>154</v>
      </c>
      <c r="F19" s="56">
        <v>56</v>
      </c>
      <c r="G19" s="55">
        <v>58</v>
      </c>
      <c r="H19" s="104" t="s">
        <v>34</v>
      </c>
      <c r="I19" s="69">
        <v>865</v>
      </c>
      <c r="J19" s="40">
        <f t="shared" si="4"/>
        <v>1613</v>
      </c>
    </row>
    <row r="20" spans="1:11" s="17" customFormat="1" ht="23.1" customHeight="1" x14ac:dyDescent="0.15">
      <c r="A20" s="18"/>
      <c r="B20" s="160" t="s">
        <v>52</v>
      </c>
      <c r="C20" s="161"/>
      <c r="D20" s="37" t="s">
        <v>34</v>
      </c>
      <c r="E20" s="37" t="s">
        <v>34</v>
      </c>
      <c r="F20" s="37" t="s">
        <v>34</v>
      </c>
      <c r="G20" s="37" t="s">
        <v>34</v>
      </c>
      <c r="H20" s="37" t="s">
        <v>34</v>
      </c>
      <c r="I20" s="41" t="s">
        <v>34</v>
      </c>
      <c r="J20" s="42" t="s">
        <v>34</v>
      </c>
      <c r="K20" s="18"/>
    </row>
    <row r="21" spans="1:11" s="3" customFormat="1" ht="23.1" customHeight="1" thickBot="1" x14ac:dyDescent="0.2">
      <c r="A21" s="1"/>
      <c r="B21" s="162"/>
      <c r="C21" s="163"/>
      <c r="D21" s="104" t="s">
        <v>34</v>
      </c>
      <c r="E21" s="104" t="s">
        <v>34</v>
      </c>
      <c r="F21" s="104" t="s">
        <v>34</v>
      </c>
      <c r="G21" s="104" t="s">
        <v>34</v>
      </c>
      <c r="H21" s="104" t="s">
        <v>34</v>
      </c>
      <c r="I21" s="105" t="s">
        <v>34</v>
      </c>
      <c r="J21" s="106" t="s">
        <v>34</v>
      </c>
      <c r="K21" s="1"/>
    </row>
    <row r="22" spans="1:11" s="17" customFormat="1" ht="23.1" hidden="1" customHeight="1" x14ac:dyDescent="0.15">
      <c r="A22" s="18"/>
      <c r="B22" s="160" t="s">
        <v>1</v>
      </c>
      <c r="C22" s="161"/>
      <c r="D22" s="37" t="s">
        <v>34</v>
      </c>
      <c r="E22" s="37" t="s">
        <v>34</v>
      </c>
      <c r="F22" s="37" t="s">
        <v>34</v>
      </c>
      <c r="G22" s="37" t="s">
        <v>34</v>
      </c>
      <c r="H22" s="37" t="s">
        <v>34</v>
      </c>
      <c r="I22" s="41" t="s">
        <v>34</v>
      </c>
      <c r="J22" s="42" t="s">
        <v>34</v>
      </c>
      <c r="K22" s="18"/>
    </row>
    <row r="23" spans="1:11" s="3" customFormat="1" ht="23.1" hidden="1" customHeight="1" x14ac:dyDescent="0.15">
      <c r="A23" s="1"/>
      <c r="B23" s="162"/>
      <c r="C23" s="163"/>
      <c r="D23" s="104" t="s">
        <v>34</v>
      </c>
      <c r="E23" s="104" t="s">
        <v>34</v>
      </c>
      <c r="F23" s="104" t="s">
        <v>34</v>
      </c>
      <c r="G23" s="104" t="s">
        <v>34</v>
      </c>
      <c r="H23" s="104" t="s">
        <v>34</v>
      </c>
      <c r="I23" s="105" t="s">
        <v>34</v>
      </c>
      <c r="J23" s="106" t="s">
        <v>34</v>
      </c>
      <c r="K23" s="1"/>
    </row>
    <row r="24" spans="1:11" s="17" customFormat="1" ht="23.1" hidden="1" customHeight="1" x14ac:dyDescent="0.15">
      <c r="A24" s="18"/>
      <c r="B24" s="160" t="s">
        <v>50</v>
      </c>
      <c r="C24" s="161"/>
      <c r="D24" s="37" t="s">
        <v>34</v>
      </c>
      <c r="E24" s="37" t="s">
        <v>34</v>
      </c>
      <c r="F24" s="37" t="s">
        <v>34</v>
      </c>
      <c r="G24" s="37" t="s">
        <v>34</v>
      </c>
      <c r="H24" s="37" t="s">
        <v>34</v>
      </c>
      <c r="I24" s="41" t="s">
        <v>34</v>
      </c>
      <c r="J24" s="42" t="s">
        <v>34</v>
      </c>
      <c r="K24" s="18"/>
    </row>
    <row r="25" spans="1:11" s="3" customFormat="1" ht="23.1" hidden="1" customHeight="1" thickBot="1" x14ac:dyDescent="0.2">
      <c r="A25" s="1"/>
      <c r="B25" s="174"/>
      <c r="C25" s="175"/>
      <c r="D25" s="39" t="s">
        <v>34</v>
      </c>
      <c r="E25" s="39" t="s">
        <v>34</v>
      </c>
      <c r="F25" s="39" t="s">
        <v>34</v>
      </c>
      <c r="G25" s="39" t="s">
        <v>34</v>
      </c>
      <c r="H25" s="39" t="s">
        <v>34</v>
      </c>
      <c r="I25" s="43" t="s">
        <v>34</v>
      </c>
      <c r="J25" s="44" t="s">
        <v>34</v>
      </c>
      <c r="K25" s="1"/>
    </row>
    <row r="26" spans="1:11" s="17" customFormat="1" ht="23.1" customHeight="1" thickTop="1" x14ac:dyDescent="0.15">
      <c r="B26" s="128" t="s">
        <v>23</v>
      </c>
      <c r="C26" s="129"/>
      <c r="D26" s="111">
        <f t="shared" ref="D26:I27" si="5">SUM(D5,D16,D18,D22,D24)</f>
        <v>77.286538285100008</v>
      </c>
      <c r="E26" s="111">
        <f t="shared" si="5"/>
        <v>2.8820095441350002</v>
      </c>
      <c r="F26" s="111">
        <f t="shared" si="5"/>
        <v>0.57033774743400001</v>
      </c>
      <c r="G26" s="111">
        <f t="shared" si="5"/>
        <v>1.450874295285</v>
      </c>
      <c r="H26" s="111">
        <f t="shared" si="5"/>
        <v>2.3549478132239998</v>
      </c>
      <c r="I26" s="113">
        <f t="shared" si="5"/>
        <v>115.26599760994199</v>
      </c>
      <c r="J26" s="64">
        <f>SUM(D26:I26)</f>
        <v>199.81070529511999</v>
      </c>
    </row>
    <row r="27" spans="1:11" s="3" customFormat="1" ht="23.1" customHeight="1" thickBot="1" x14ac:dyDescent="0.2">
      <c r="B27" s="130"/>
      <c r="C27" s="131"/>
      <c r="D27" s="65">
        <f t="shared" si="5"/>
        <v>14291</v>
      </c>
      <c r="E27" s="65">
        <f t="shared" si="5"/>
        <v>897</v>
      </c>
      <c r="F27" s="65">
        <f t="shared" si="5"/>
        <v>173</v>
      </c>
      <c r="G27" s="65">
        <f t="shared" si="5"/>
        <v>515</v>
      </c>
      <c r="H27" s="65">
        <f t="shared" si="5"/>
        <v>281</v>
      </c>
      <c r="I27" s="73">
        <f t="shared" si="5"/>
        <v>28533</v>
      </c>
      <c r="J27" s="67">
        <f>SUM(D27:I27)</f>
        <v>44690</v>
      </c>
    </row>
    <row r="28" spans="1:11" ht="8.1" customHeight="1" x14ac:dyDescent="0.15"/>
    <row r="29" spans="1:11" x14ac:dyDescent="0.15">
      <c r="B29" s="30" t="s">
        <v>10</v>
      </c>
      <c r="C29" s="29" t="s">
        <v>58</v>
      </c>
      <c r="D29" s="115"/>
      <c r="E29" s="115"/>
      <c r="F29" s="115"/>
      <c r="G29" s="115"/>
      <c r="H29" s="115"/>
      <c r="I29" s="115"/>
    </row>
    <row r="30" spans="1:11" ht="8.1" customHeight="1" x14ac:dyDescent="0.15">
      <c r="B30" s="30"/>
      <c r="C30" s="29"/>
      <c r="D30" s="115"/>
      <c r="E30" s="115"/>
      <c r="F30" s="115"/>
      <c r="G30" s="115"/>
      <c r="H30" s="115"/>
      <c r="I30" s="115"/>
    </row>
    <row r="31" spans="1:11" ht="14.25" customHeight="1" x14ac:dyDescent="0.15">
      <c r="B31" s="30" t="s">
        <v>11</v>
      </c>
      <c r="C31" s="125" t="s">
        <v>55</v>
      </c>
      <c r="D31" s="125"/>
      <c r="E31" s="125"/>
      <c r="F31" s="125"/>
      <c r="G31" s="125"/>
      <c r="H31" s="125"/>
      <c r="I31" s="125"/>
      <c r="J31" s="125"/>
    </row>
    <row r="32" spans="1:11" ht="15.75" customHeight="1" x14ac:dyDescent="0.15">
      <c r="B32" s="30"/>
      <c r="C32" s="125"/>
      <c r="D32" s="125"/>
      <c r="E32" s="125"/>
      <c r="F32" s="125"/>
      <c r="G32" s="125"/>
      <c r="H32" s="125"/>
      <c r="I32" s="125"/>
      <c r="J32" s="125"/>
    </row>
    <row r="33" spans="1:10" ht="3.75" customHeight="1" x14ac:dyDescent="0.15">
      <c r="B33" s="30"/>
      <c r="C33" s="29"/>
      <c r="D33" s="115"/>
      <c r="E33" s="115"/>
      <c r="F33" s="115"/>
      <c r="G33" s="115"/>
      <c r="H33" s="115"/>
      <c r="I33" s="115"/>
    </row>
    <row r="34" spans="1:10" x14ac:dyDescent="0.15">
      <c r="B34" s="30" t="s">
        <v>2</v>
      </c>
      <c r="C34" s="29" t="s">
        <v>31</v>
      </c>
      <c r="D34" s="115"/>
      <c r="E34" s="115"/>
      <c r="F34" s="115"/>
      <c r="G34" s="115"/>
      <c r="H34" s="115"/>
      <c r="I34" s="115"/>
    </row>
    <row r="35" spans="1:10" ht="8.1" customHeight="1" x14ac:dyDescent="0.15">
      <c r="B35" s="30"/>
      <c r="C35" s="29"/>
      <c r="D35" s="115"/>
      <c r="E35" s="115"/>
      <c r="F35" s="115"/>
      <c r="G35" s="115"/>
      <c r="H35" s="115"/>
      <c r="I35" s="115"/>
    </row>
    <row r="36" spans="1:10" ht="15" customHeight="1" x14ac:dyDescent="0.15">
      <c r="B36" s="116" t="s">
        <v>8</v>
      </c>
      <c r="C36" s="154" t="s">
        <v>61</v>
      </c>
      <c r="D36" s="154"/>
      <c r="E36" s="154"/>
      <c r="F36" s="154"/>
      <c r="G36" s="154"/>
      <c r="H36" s="154"/>
      <c r="I36" s="154"/>
      <c r="J36" s="154"/>
    </row>
    <row r="37" spans="1:10" ht="8.1" customHeight="1" x14ac:dyDescent="0.15">
      <c r="B37" s="30"/>
      <c r="C37" s="29"/>
      <c r="D37" s="115"/>
      <c r="E37" s="115"/>
      <c r="F37" s="115"/>
      <c r="G37" s="115"/>
      <c r="H37" s="115"/>
      <c r="I37" s="115"/>
    </row>
    <row r="38" spans="1:10" ht="14.25" customHeight="1" x14ac:dyDescent="0.15">
      <c r="B38" s="30" t="s">
        <v>9</v>
      </c>
      <c r="C38" s="125" t="s">
        <v>56</v>
      </c>
      <c r="D38" s="125"/>
      <c r="E38" s="125"/>
      <c r="F38" s="125"/>
      <c r="G38" s="125"/>
      <c r="H38" s="125"/>
      <c r="I38" s="125"/>
      <c r="J38" s="125"/>
    </row>
    <row r="39" spans="1:10" ht="18" customHeight="1" x14ac:dyDescent="0.15">
      <c r="B39" s="29"/>
      <c r="C39" s="125"/>
      <c r="D39" s="125"/>
      <c r="E39" s="125"/>
      <c r="F39" s="125"/>
      <c r="G39" s="125"/>
      <c r="H39" s="125"/>
      <c r="I39" s="125"/>
      <c r="J39" s="125"/>
    </row>
    <row r="40" spans="1:10" x14ac:dyDescent="0.15">
      <c r="A40" s="3"/>
      <c r="B40" s="30" t="s">
        <v>35</v>
      </c>
      <c r="C40" s="29" t="s">
        <v>36</v>
      </c>
      <c r="D40" s="115"/>
      <c r="E40" s="115"/>
      <c r="F40" s="115"/>
      <c r="G40" s="115"/>
      <c r="H40" s="115"/>
      <c r="I40" s="115"/>
      <c r="J40" s="3"/>
    </row>
    <row r="41" spans="1:10" x14ac:dyDescent="0.15">
      <c r="A41" s="3"/>
      <c r="J41" s="3"/>
    </row>
    <row r="42" spans="1:10" s="10" customFormat="1" x14ac:dyDescent="0.15">
      <c r="H42" s="1"/>
      <c r="J42" s="1"/>
    </row>
  </sheetData>
  <mergeCells count="16">
    <mergeCell ref="C31:J32"/>
    <mergeCell ref="C36:J36"/>
    <mergeCell ref="C38:J39"/>
    <mergeCell ref="I2:J2"/>
    <mergeCell ref="I3:J3"/>
    <mergeCell ref="B26:C27"/>
    <mergeCell ref="B16:C17"/>
    <mergeCell ref="B22:C23"/>
    <mergeCell ref="B4:C4"/>
    <mergeCell ref="B5:C6"/>
    <mergeCell ref="C7:C8"/>
    <mergeCell ref="C10:C11"/>
    <mergeCell ref="C13:C14"/>
    <mergeCell ref="B18:C19"/>
    <mergeCell ref="B24:C25"/>
    <mergeCell ref="B20:C21"/>
  </mergeCells>
  <phoneticPr fontId="1"/>
  <printOptions horizontalCentered="1"/>
  <pageMargins left="0.39370078740157483" right="0.39370078740157483" top="0.39370078740157483" bottom="0.39370078740157483" header="0.31496062992125984" footer="0.31496062992125984"/>
  <pageSetup paperSize="9" scale="90" orientation="landscape" r:id="rId1"/>
  <headerFooter>
    <oddFooter xml:space="preserve">&amp;R3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BreakPreview" zoomScale="85" zoomScaleNormal="100" zoomScaleSheetLayoutView="85" workbookViewId="0">
      <selection activeCell="D5" sqref="D5:F5"/>
    </sheetView>
  </sheetViews>
  <sheetFormatPr defaultRowHeight="14.25" x14ac:dyDescent="0.15"/>
  <cols>
    <col min="1" max="1" width="5.625" style="1" customWidth="1"/>
    <col min="2" max="2" width="7.75" style="1" customWidth="1"/>
    <col min="3" max="3" width="20.75" style="1" customWidth="1"/>
    <col min="4" max="13" width="11.25" style="1" customWidth="1"/>
    <col min="14" max="14" width="5.625" style="1" customWidth="1"/>
    <col min="15" max="16384" width="9" style="1"/>
  </cols>
  <sheetData>
    <row r="1" spans="2:26" ht="15.95" customHeight="1" x14ac:dyDescent="0.15">
      <c r="B1" s="10" t="s">
        <v>25</v>
      </c>
      <c r="H1" s="2"/>
      <c r="I1" s="2"/>
      <c r="J1" s="2"/>
      <c r="K1" s="2"/>
      <c r="L1" s="2"/>
    </row>
    <row r="2" spans="2:26" ht="14.25" customHeight="1" x14ac:dyDescent="0.15">
      <c r="B2" s="10" t="s">
        <v>27</v>
      </c>
      <c r="I2" s="2"/>
      <c r="L2" s="126"/>
      <c r="M2" s="126"/>
    </row>
    <row r="3" spans="2:26" ht="14.25" customHeight="1" thickBot="1" x14ac:dyDescent="0.2">
      <c r="L3" s="127"/>
      <c r="M3" s="127"/>
    </row>
    <row r="4" spans="2:26" s="3" customFormat="1" ht="35.1" customHeight="1" x14ac:dyDescent="0.15">
      <c r="B4" s="164"/>
      <c r="C4" s="165"/>
      <c r="D4" s="189" t="s">
        <v>45</v>
      </c>
      <c r="E4" s="190"/>
      <c r="F4" s="191"/>
      <c r="G4" s="189" t="s">
        <v>46</v>
      </c>
      <c r="H4" s="190"/>
      <c r="I4" s="191"/>
      <c r="J4" s="189" t="s">
        <v>47</v>
      </c>
      <c r="K4" s="190"/>
      <c r="L4" s="205"/>
      <c r="M4" s="15" t="s">
        <v>33</v>
      </c>
      <c r="R4" s="120"/>
      <c r="S4" s="120"/>
      <c r="T4" s="120"/>
      <c r="U4" s="120"/>
      <c r="V4" s="120"/>
      <c r="W4" s="120"/>
      <c r="X4" s="120"/>
      <c r="Y4" s="120"/>
      <c r="Z4" s="120"/>
    </row>
    <row r="5" spans="2:26" s="17" customFormat="1" ht="23.1" customHeight="1" x14ac:dyDescent="0.15">
      <c r="B5" s="166" t="s">
        <v>32</v>
      </c>
      <c r="C5" s="167"/>
      <c r="D5" s="177">
        <v>104.9</v>
      </c>
      <c r="E5" s="178"/>
      <c r="F5" s="179"/>
      <c r="G5" s="177">
        <v>231.9</v>
      </c>
      <c r="H5" s="178"/>
      <c r="I5" s="179"/>
      <c r="J5" s="177">
        <v>136.6</v>
      </c>
      <c r="K5" s="178"/>
      <c r="L5" s="179"/>
      <c r="M5" s="38">
        <v>473.4</v>
      </c>
      <c r="R5" s="122"/>
      <c r="S5" s="122"/>
      <c r="T5" s="122"/>
      <c r="U5" s="122"/>
      <c r="V5" s="122"/>
      <c r="W5" s="122"/>
      <c r="X5" s="122"/>
      <c r="Y5" s="122"/>
      <c r="Z5" s="122"/>
    </row>
    <row r="6" spans="2:26" s="3" customFormat="1" ht="23.1" customHeight="1" x14ac:dyDescent="0.15">
      <c r="B6" s="168"/>
      <c r="C6" s="169"/>
      <c r="D6" s="192">
        <v>27113</v>
      </c>
      <c r="E6" s="193"/>
      <c r="F6" s="194"/>
      <c r="G6" s="192">
        <v>77721</v>
      </c>
      <c r="H6" s="193"/>
      <c r="I6" s="194"/>
      <c r="J6" s="192">
        <v>51975</v>
      </c>
      <c r="K6" s="193"/>
      <c r="L6" s="194"/>
      <c r="M6" s="40">
        <v>156809</v>
      </c>
      <c r="R6" s="123"/>
      <c r="S6" s="123"/>
      <c r="T6" s="123"/>
      <c r="U6" s="123"/>
      <c r="V6" s="123"/>
      <c r="W6" s="123"/>
      <c r="X6" s="123"/>
      <c r="Y6" s="123"/>
      <c r="Z6" s="123"/>
    </row>
    <row r="7" spans="2:26" s="17" customFormat="1" ht="23.1" customHeight="1" x14ac:dyDescent="0.15">
      <c r="B7" s="20"/>
      <c r="C7" s="170" t="s">
        <v>12</v>
      </c>
      <c r="D7" s="177">
        <v>94</v>
      </c>
      <c r="E7" s="178"/>
      <c r="F7" s="179"/>
      <c r="G7" s="177">
        <v>216.4</v>
      </c>
      <c r="H7" s="178"/>
      <c r="I7" s="179"/>
      <c r="J7" s="177">
        <v>121</v>
      </c>
      <c r="K7" s="178"/>
      <c r="L7" s="179"/>
      <c r="M7" s="38">
        <v>431.3</v>
      </c>
      <c r="R7" s="122"/>
      <c r="S7" s="122"/>
      <c r="T7" s="122"/>
      <c r="U7" s="122"/>
      <c r="V7" s="122"/>
      <c r="W7" s="122"/>
      <c r="X7" s="122"/>
      <c r="Y7" s="122"/>
      <c r="Z7" s="122"/>
    </row>
    <row r="8" spans="2:26" s="3" customFormat="1" ht="23.1" customHeight="1" x14ac:dyDescent="0.15">
      <c r="B8" s="5"/>
      <c r="C8" s="171"/>
      <c r="D8" s="192">
        <v>22525</v>
      </c>
      <c r="E8" s="193"/>
      <c r="F8" s="194"/>
      <c r="G8" s="192">
        <v>60050</v>
      </c>
      <c r="H8" s="193"/>
      <c r="I8" s="194"/>
      <c r="J8" s="192">
        <v>40671</v>
      </c>
      <c r="K8" s="193"/>
      <c r="L8" s="194"/>
      <c r="M8" s="40">
        <v>123246</v>
      </c>
      <c r="R8" s="123"/>
      <c r="S8" s="123"/>
      <c r="T8" s="123"/>
      <c r="U8" s="123"/>
      <c r="V8" s="123"/>
      <c r="W8" s="123"/>
      <c r="X8" s="123"/>
      <c r="Y8" s="123"/>
      <c r="Z8" s="123"/>
    </row>
    <row r="9" spans="2:26" s="3" customFormat="1" ht="23.1" hidden="1" customHeight="1" x14ac:dyDescent="0.15">
      <c r="B9" s="5"/>
      <c r="C9" s="27"/>
      <c r="D9" s="85"/>
      <c r="E9" s="85"/>
      <c r="F9" s="85"/>
      <c r="G9" s="85"/>
      <c r="H9" s="85"/>
      <c r="I9" s="85"/>
      <c r="J9" s="85"/>
      <c r="K9" s="85"/>
      <c r="L9" s="85"/>
      <c r="M9" s="63"/>
      <c r="R9" s="123"/>
      <c r="S9" s="123"/>
      <c r="T9" s="123"/>
      <c r="U9" s="123"/>
      <c r="V9" s="123"/>
      <c r="W9" s="123"/>
      <c r="X9" s="123"/>
      <c r="Y9" s="123"/>
      <c r="Z9" s="123"/>
    </row>
    <row r="10" spans="2:26" s="16" customFormat="1" ht="23.1" customHeight="1" x14ac:dyDescent="0.15">
      <c r="B10" s="22"/>
      <c r="C10" s="170" t="s">
        <v>0</v>
      </c>
      <c r="D10" s="195">
        <v>2.6</v>
      </c>
      <c r="E10" s="196"/>
      <c r="F10" s="197"/>
      <c r="G10" s="195">
        <v>8.6999999999999993</v>
      </c>
      <c r="H10" s="196"/>
      <c r="I10" s="197"/>
      <c r="J10" s="195">
        <v>5.9</v>
      </c>
      <c r="K10" s="196"/>
      <c r="L10" s="197"/>
      <c r="M10" s="38">
        <v>17.2</v>
      </c>
      <c r="R10" s="124"/>
      <c r="S10" s="124"/>
      <c r="T10" s="124"/>
      <c r="U10" s="124"/>
      <c r="V10" s="124"/>
      <c r="W10" s="124"/>
      <c r="X10" s="124"/>
      <c r="Y10" s="124"/>
      <c r="Z10" s="124"/>
    </row>
    <row r="11" spans="2:26" s="3" customFormat="1" ht="23.1" customHeight="1" x14ac:dyDescent="0.15">
      <c r="B11" s="5"/>
      <c r="C11" s="171"/>
      <c r="D11" s="192">
        <v>4124</v>
      </c>
      <c r="E11" s="193"/>
      <c r="F11" s="194"/>
      <c r="G11" s="192">
        <v>15601</v>
      </c>
      <c r="H11" s="193"/>
      <c r="I11" s="194"/>
      <c r="J11" s="192">
        <v>7822</v>
      </c>
      <c r="K11" s="193"/>
      <c r="L11" s="194"/>
      <c r="M11" s="40">
        <v>27547</v>
      </c>
      <c r="R11" s="123"/>
      <c r="S11" s="123"/>
      <c r="T11" s="123"/>
      <c r="U11" s="123"/>
      <c r="V11" s="123"/>
      <c r="W11" s="123"/>
      <c r="X11" s="123"/>
      <c r="Y11" s="123"/>
      <c r="Z11" s="123"/>
    </row>
    <row r="12" spans="2:26" s="3" customFormat="1" ht="23.1" hidden="1" customHeight="1" x14ac:dyDescent="0.15">
      <c r="B12" s="5"/>
      <c r="C12" s="27"/>
      <c r="D12" s="85"/>
      <c r="E12" s="85"/>
      <c r="F12" s="85"/>
      <c r="G12" s="85"/>
      <c r="H12" s="85"/>
      <c r="I12" s="85"/>
      <c r="J12" s="85"/>
      <c r="K12" s="85"/>
      <c r="L12" s="85"/>
      <c r="M12" s="63"/>
      <c r="R12" s="123"/>
      <c r="S12" s="123"/>
      <c r="T12" s="123"/>
      <c r="U12" s="123"/>
      <c r="V12" s="123"/>
      <c r="W12" s="123"/>
      <c r="X12" s="123"/>
      <c r="Y12" s="123"/>
      <c r="Z12" s="123"/>
    </row>
    <row r="13" spans="2:26" s="17" customFormat="1" ht="23.1" customHeight="1" x14ac:dyDescent="0.15">
      <c r="B13" s="97"/>
      <c r="C13" s="172" t="s">
        <v>22</v>
      </c>
      <c r="D13" s="177">
        <v>8.3000000000000007</v>
      </c>
      <c r="E13" s="178"/>
      <c r="F13" s="179"/>
      <c r="G13" s="177">
        <v>6.9</v>
      </c>
      <c r="H13" s="178"/>
      <c r="I13" s="179"/>
      <c r="J13" s="177">
        <v>9.6999999999999993</v>
      </c>
      <c r="K13" s="178"/>
      <c r="L13" s="179"/>
      <c r="M13" s="38">
        <v>24.8</v>
      </c>
      <c r="R13" s="122"/>
      <c r="S13" s="122"/>
      <c r="T13" s="122"/>
      <c r="U13" s="122"/>
      <c r="V13" s="122"/>
      <c r="W13" s="122"/>
      <c r="X13" s="122"/>
      <c r="Y13" s="122"/>
      <c r="Z13" s="122"/>
    </row>
    <row r="14" spans="2:26" s="3" customFormat="1" ht="23.1" customHeight="1" x14ac:dyDescent="0.15">
      <c r="B14" s="98"/>
      <c r="C14" s="173"/>
      <c r="D14" s="192">
        <v>464</v>
      </c>
      <c r="E14" s="193"/>
      <c r="F14" s="194"/>
      <c r="G14" s="192">
        <v>2070</v>
      </c>
      <c r="H14" s="193"/>
      <c r="I14" s="194"/>
      <c r="J14" s="192">
        <v>3482</v>
      </c>
      <c r="K14" s="193"/>
      <c r="L14" s="194"/>
      <c r="M14" s="40">
        <v>6016</v>
      </c>
      <c r="R14" s="123"/>
      <c r="S14" s="123"/>
      <c r="T14" s="123"/>
      <c r="U14" s="123"/>
      <c r="V14" s="123"/>
      <c r="W14" s="123"/>
      <c r="X14" s="123"/>
      <c r="Y14" s="123"/>
      <c r="Z14" s="123"/>
    </row>
    <row r="15" spans="2:26" s="3" customFormat="1" ht="23.1" hidden="1" customHeight="1" x14ac:dyDescent="0.15">
      <c r="B15" s="98"/>
      <c r="C15" s="99"/>
      <c r="D15" s="85"/>
      <c r="E15" s="85"/>
      <c r="F15" s="85"/>
      <c r="G15" s="85"/>
      <c r="H15" s="85"/>
      <c r="I15" s="85"/>
      <c r="J15" s="85"/>
      <c r="K15" s="85"/>
      <c r="L15" s="85"/>
      <c r="M15" s="63"/>
      <c r="R15" s="123"/>
      <c r="S15" s="123"/>
      <c r="T15" s="123"/>
      <c r="U15" s="123"/>
      <c r="V15" s="123"/>
      <c r="W15" s="123"/>
      <c r="X15" s="123"/>
      <c r="Y15" s="123"/>
      <c r="Z15" s="123"/>
    </row>
    <row r="16" spans="2:26" s="17" customFormat="1" ht="23.1" customHeight="1" x14ac:dyDescent="0.15">
      <c r="B16" s="201" t="s">
        <v>13</v>
      </c>
      <c r="C16" s="202"/>
      <c r="D16" s="177">
        <v>67.400000000000006</v>
      </c>
      <c r="E16" s="178"/>
      <c r="F16" s="179"/>
      <c r="G16" s="177">
        <v>130.6</v>
      </c>
      <c r="H16" s="178"/>
      <c r="I16" s="179"/>
      <c r="J16" s="177">
        <v>138.19999999999999</v>
      </c>
      <c r="K16" s="178"/>
      <c r="L16" s="179"/>
      <c r="M16" s="38">
        <v>336.3</v>
      </c>
      <c r="R16" s="122"/>
      <c r="S16" s="122"/>
      <c r="T16" s="122"/>
      <c r="U16" s="122"/>
      <c r="V16" s="122"/>
      <c r="W16" s="122"/>
      <c r="X16" s="122"/>
      <c r="Y16" s="122"/>
      <c r="Z16" s="122"/>
    </row>
    <row r="17" spans="2:26" s="3" customFormat="1" ht="23.1" customHeight="1" x14ac:dyDescent="0.15">
      <c r="B17" s="203"/>
      <c r="C17" s="204"/>
      <c r="D17" s="192">
        <v>7859</v>
      </c>
      <c r="E17" s="193"/>
      <c r="F17" s="194"/>
      <c r="G17" s="192">
        <v>25287</v>
      </c>
      <c r="H17" s="193"/>
      <c r="I17" s="194"/>
      <c r="J17" s="192">
        <v>37015</v>
      </c>
      <c r="K17" s="193"/>
      <c r="L17" s="194"/>
      <c r="M17" s="40">
        <v>70161</v>
      </c>
      <c r="R17" s="123"/>
      <c r="S17" s="123"/>
      <c r="T17" s="123"/>
      <c r="U17" s="123"/>
      <c r="V17" s="123"/>
      <c r="W17" s="123"/>
      <c r="X17" s="123"/>
      <c r="Y17" s="123"/>
      <c r="Z17" s="123"/>
    </row>
    <row r="18" spans="2:26" s="17" customFormat="1" ht="23.1" customHeight="1" x14ac:dyDescent="0.15">
      <c r="B18" s="142" t="s">
        <v>37</v>
      </c>
      <c r="C18" s="143"/>
      <c r="D18" s="177">
        <v>0.5</v>
      </c>
      <c r="E18" s="178"/>
      <c r="F18" s="179"/>
      <c r="G18" s="177">
        <v>1.6</v>
      </c>
      <c r="H18" s="178"/>
      <c r="I18" s="179"/>
      <c r="J18" s="177">
        <v>5.3</v>
      </c>
      <c r="K18" s="178"/>
      <c r="L18" s="179"/>
      <c r="M18" s="38">
        <v>7.3</v>
      </c>
      <c r="R18" s="122"/>
      <c r="S18" s="122"/>
      <c r="T18" s="122"/>
      <c r="U18" s="122"/>
      <c r="V18" s="122"/>
      <c r="W18" s="122"/>
      <c r="X18" s="122"/>
      <c r="Y18" s="122"/>
      <c r="Z18" s="122"/>
    </row>
    <row r="19" spans="2:26" s="3" customFormat="1" ht="23.1" customHeight="1" x14ac:dyDescent="0.15">
      <c r="B19" s="150"/>
      <c r="C19" s="151"/>
      <c r="D19" s="192">
        <v>48</v>
      </c>
      <c r="E19" s="193"/>
      <c r="F19" s="194"/>
      <c r="G19" s="192">
        <v>203</v>
      </c>
      <c r="H19" s="193"/>
      <c r="I19" s="194"/>
      <c r="J19" s="192">
        <v>698</v>
      </c>
      <c r="K19" s="193"/>
      <c r="L19" s="194"/>
      <c r="M19" s="40">
        <v>949</v>
      </c>
      <c r="R19" s="123"/>
      <c r="S19" s="123"/>
      <c r="T19" s="123"/>
      <c r="U19" s="123"/>
      <c r="V19" s="123"/>
      <c r="W19" s="123"/>
      <c r="X19" s="123"/>
      <c r="Y19" s="123"/>
      <c r="Z19" s="123"/>
    </row>
    <row r="20" spans="2:26" s="17" customFormat="1" ht="23.1" customHeight="1" x14ac:dyDescent="0.15">
      <c r="B20" s="160" t="s">
        <v>57</v>
      </c>
      <c r="C20" s="161"/>
      <c r="D20" s="177">
        <v>847.2</v>
      </c>
      <c r="E20" s="178"/>
      <c r="F20" s="179"/>
      <c r="G20" s="177">
        <v>1116.5</v>
      </c>
      <c r="H20" s="178"/>
      <c r="I20" s="179"/>
      <c r="J20" s="177">
        <v>1028.9000000000001</v>
      </c>
      <c r="K20" s="178"/>
      <c r="L20" s="179"/>
      <c r="M20" s="38">
        <v>2992.5</v>
      </c>
      <c r="R20" s="121"/>
      <c r="S20" s="121"/>
      <c r="T20" s="121"/>
      <c r="U20" s="121"/>
      <c r="V20" s="121"/>
      <c r="W20" s="121"/>
      <c r="X20" s="121"/>
      <c r="Y20" s="121"/>
      <c r="Z20" s="121"/>
    </row>
    <row r="21" spans="2:26" s="3" customFormat="1" ht="22.5" customHeight="1" thickBot="1" x14ac:dyDescent="0.2">
      <c r="B21" s="162"/>
      <c r="C21" s="163"/>
      <c r="D21" s="180">
        <v>32292</v>
      </c>
      <c r="E21" s="181"/>
      <c r="F21" s="182"/>
      <c r="G21" s="180">
        <v>93395</v>
      </c>
      <c r="H21" s="181"/>
      <c r="I21" s="182"/>
      <c r="J21" s="180">
        <v>164838</v>
      </c>
      <c r="K21" s="181"/>
      <c r="L21" s="182"/>
      <c r="M21" s="101">
        <v>290525</v>
      </c>
      <c r="R21" s="46"/>
      <c r="S21" s="46"/>
      <c r="T21" s="46"/>
      <c r="U21" s="46"/>
      <c r="V21" s="46"/>
      <c r="W21" s="46"/>
      <c r="X21" s="46"/>
      <c r="Y21" s="46"/>
      <c r="Z21" s="46"/>
    </row>
    <row r="22" spans="2:26" s="17" customFormat="1" ht="20.100000000000001" hidden="1" customHeight="1" x14ac:dyDescent="0.15">
      <c r="B22" s="160" t="s">
        <v>1</v>
      </c>
      <c r="C22" s="161"/>
      <c r="D22" s="177">
        <f>SUM('[1]■②-1の数式元'!D20:F20)</f>
        <v>561.53004779916205</v>
      </c>
      <c r="E22" s="178"/>
      <c r="F22" s="179"/>
      <c r="G22" s="177">
        <f>SUM('[1]■②-1の数式元'!G20:H20)</f>
        <v>928.05840487754892</v>
      </c>
      <c r="H22" s="178"/>
      <c r="I22" s="179"/>
      <c r="J22" s="177">
        <f>SUM('[1]■②-1の数式元'!I20:K20)</f>
        <v>920.955598915069</v>
      </c>
      <c r="K22" s="178"/>
      <c r="L22" s="179"/>
      <c r="M22" s="38">
        <f t="shared" ref="M22:M25" si="0">SUM(D22:L22)</f>
        <v>2410.5440515917799</v>
      </c>
      <c r="R22" s="45"/>
      <c r="S22" s="45"/>
      <c r="T22" s="45"/>
      <c r="U22" s="45"/>
      <c r="V22" s="45"/>
      <c r="W22" s="45"/>
      <c r="X22" s="45"/>
      <c r="Y22" s="45"/>
      <c r="Z22" s="45"/>
    </row>
    <row r="23" spans="2:26" s="3" customFormat="1" ht="20.100000000000001" hidden="1" customHeight="1" x14ac:dyDescent="0.15">
      <c r="B23" s="162"/>
      <c r="C23" s="163"/>
      <c r="D23" s="180">
        <f>SUM('[1]■②-1の数式元'!D21:F21)</f>
        <v>18348</v>
      </c>
      <c r="E23" s="181"/>
      <c r="F23" s="182"/>
      <c r="G23" s="180">
        <f>SUM('[1]■②-1の数式元'!G21:H21)</f>
        <v>69368</v>
      </c>
      <c r="H23" s="181"/>
      <c r="I23" s="182"/>
      <c r="J23" s="180">
        <f>SUM('[1]■②-1の数式元'!I21:K21)</f>
        <v>142061</v>
      </c>
      <c r="K23" s="181"/>
      <c r="L23" s="182"/>
      <c r="M23" s="101">
        <f t="shared" si="0"/>
        <v>229777</v>
      </c>
      <c r="R23" s="46"/>
      <c r="S23" s="46"/>
      <c r="T23" s="46"/>
      <c r="U23" s="46"/>
      <c r="V23" s="46"/>
      <c r="W23" s="46"/>
      <c r="X23" s="46"/>
      <c r="Y23" s="46"/>
      <c r="Z23" s="46"/>
    </row>
    <row r="24" spans="2:26" s="17" customFormat="1" ht="20.100000000000001" hidden="1" customHeight="1" x14ac:dyDescent="0.15">
      <c r="B24" s="160" t="s">
        <v>50</v>
      </c>
      <c r="C24" s="161"/>
      <c r="D24" s="177">
        <f>SUM('[1]■②-1の数式元'!D22:F22)</f>
        <v>285.66585576856801</v>
      </c>
      <c r="E24" s="178"/>
      <c r="F24" s="179"/>
      <c r="G24" s="177">
        <f>SUM('[1]■②-1の数式元'!G22:H22)</f>
        <v>188.42426314201299</v>
      </c>
      <c r="H24" s="178"/>
      <c r="I24" s="179"/>
      <c r="J24" s="177">
        <f>SUM('[1]■②-1の数式元'!I22:K22)</f>
        <v>108.902525217155</v>
      </c>
      <c r="K24" s="178"/>
      <c r="L24" s="179"/>
      <c r="M24" s="38">
        <f t="shared" si="0"/>
        <v>582.99264412773596</v>
      </c>
      <c r="R24" s="45"/>
      <c r="S24" s="45"/>
      <c r="T24" s="45"/>
      <c r="U24" s="45"/>
      <c r="V24" s="45"/>
      <c r="W24" s="45"/>
      <c r="X24" s="45"/>
      <c r="Y24" s="45"/>
      <c r="Z24" s="45"/>
    </row>
    <row r="25" spans="2:26" s="3" customFormat="1" ht="20.100000000000001" hidden="1" customHeight="1" thickBot="1" x14ac:dyDescent="0.2">
      <c r="B25" s="174"/>
      <c r="C25" s="175"/>
      <c r="D25" s="186">
        <f>SUM('[1]■②-1の数式元'!D23:F23)</f>
        <v>13954</v>
      </c>
      <c r="E25" s="187"/>
      <c r="F25" s="188"/>
      <c r="G25" s="186">
        <f>SUM('[1]■②-1の数式元'!G23:H23)</f>
        <v>24037</v>
      </c>
      <c r="H25" s="187"/>
      <c r="I25" s="188"/>
      <c r="J25" s="186">
        <f>SUM('[1]■②-1の数式元'!I23:K23)</f>
        <v>22867</v>
      </c>
      <c r="K25" s="187"/>
      <c r="L25" s="188"/>
      <c r="M25" s="102">
        <f t="shared" si="0"/>
        <v>60858</v>
      </c>
      <c r="R25" s="46"/>
      <c r="S25" s="46"/>
      <c r="T25" s="46"/>
      <c r="U25" s="46"/>
      <c r="V25" s="46"/>
      <c r="W25" s="46"/>
      <c r="X25" s="46"/>
      <c r="Y25" s="46"/>
      <c r="Z25" s="46"/>
    </row>
    <row r="26" spans="2:26" s="17" customFormat="1" ht="23.1" customHeight="1" thickTop="1" x14ac:dyDescent="0.15">
      <c r="B26" s="128" t="s">
        <v>23</v>
      </c>
      <c r="C26" s="129"/>
      <c r="D26" s="198">
        <v>1019.9</v>
      </c>
      <c r="E26" s="199"/>
      <c r="F26" s="200"/>
      <c r="G26" s="198">
        <v>1480.6</v>
      </c>
      <c r="H26" s="199"/>
      <c r="I26" s="200"/>
      <c r="J26" s="198">
        <v>1308.9000000000001</v>
      </c>
      <c r="K26" s="199"/>
      <c r="L26" s="200"/>
      <c r="M26" s="64">
        <v>3809.5</v>
      </c>
    </row>
    <row r="27" spans="2:26" s="3" customFormat="1" ht="23.1" customHeight="1" thickBot="1" x14ac:dyDescent="0.2">
      <c r="B27" s="130"/>
      <c r="C27" s="131"/>
      <c r="D27" s="183">
        <v>67312</v>
      </c>
      <c r="E27" s="184"/>
      <c r="F27" s="185"/>
      <c r="G27" s="183">
        <v>196606</v>
      </c>
      <c r="H27" s="184"/>
      <c r="I27" s="185"/>
      <c r="J27" s="183">
        <v>254526</v>
      </c>
      <c r="K27" s="184"/>
      <c r="L27" s="185"/>
      <c r="M27" s="67">
        <v>518444</v>
      </c>
    </row>
    <row r="28" spans="2:26" ht="8.1" customHeight="1" x14ac:dyDescent="0.15"/>
    <row r="29" spans="2:26" x14ac:dyDescent="0.15">
      <c r="B29" s="30" t="s">
        <v>10</v>
      </c>
      <c r="C29" s="176" t="s">
        <v>58</v>
      </c>
      <c r="D29" s="176"/>
      <c r="E29" s="176"/>
      <c r="F29" s="176"/>
      <c r="G29" s="176"/>
      <c r="H29" s="176"/>
      <c r="I29" s="176"/>
      <c r="J29" s="176"/>
      <c r="K29" s="176"/>
      <c r="L29" s="176"/>
      <c r="M29" s="176"/>
    </row>
    <row r="30" spans="2:26" ht="8.1" customHeight="1" x14ac:dyDescent="0.15">
      <c r="B30" s="30"/>
      <c r="C30" s="29"/>
      <c r="D30" s="115"/>
      <c r="E30" s="115"/>
      <c r="F30" s="115"/>
      <c r="G30" s="115"/>
      <c r="H30" s="115"/>
      <c r="I30" s="115"/>
    </row>
    <row r="31" spans="2:26" ht="14.25" customHeight="1" x14ac:dyDescent="0.15">
      <c r="B31" s="30" t="s">
        <v>11</v>
      </c>
      <c r="C31" s="125" t="s">
        <v>55</v>
      </c>
      <c r="D31" s="125"/>
      <c r="E31" s="125"/>
      <c r="F31" s="125"/>
      <c r="G31" s="125"/>
      <c r="H31" s="125"/>
      <c r="I31" s="125"/>
      <c r="J31" s="125"/>
      <c r="K31" s="125"/>
      <c r="L31" s="125"/>
      <c r="M31" s="125"/>
    </row>
    <row r="32" spans="2:26" ht="15.75" customHeight="1" x14ac:dyDescent="0.15">
      <c r="B32" s="30"/>
      <c r="C32" s="125"/>
      <c r="D32" s="125"/>
      <c r="E32" s="125"/>
      <c r="F32" s="125"/>
      <c r="G32" s="125"/>
      <c r="H32" s="125"/>
      <c r="I32" s="125"/>
      <c r="J32" s="125"/>
      <c r="K32" s="125"/>
      <c r="L32" s="125"/>
      <c r="M32" s="125"/>
    </row>
    <row r="33" spans="1:13" ht="3.75" customHeight="1" x14ac:dyDescent="0.15">
      <c r="B33" s="30"/>
      <c r="C33" s="29"/>
      <c r="D33" s="115"/>
      <c r="E33" s="115"/>
      <c r="F33" s="115"/>
      <c r="G33" s="115"/>
      <c r="H33" s="115"/>
      <c r="I33" s="115"/>
    </row>
    <row r="34" spans="1:13" x14ac:dyDescent="0.15">
      <c r="B34" s="30" t="s">
        <v>2</v>
      </c>
      <c r="C34" s="176" t="s">
        <v>31</v>
      </c>
      <c r="D34" s="176"/>
      <c r="E34" s="176"/>
      <c r="F34" s="176"/>
      <c r="G34" s="176"/>
      <c r="H34" s="176"/>
      <c r="I34" s="176"/>
      <c r="J34" s="176"/>
      <c r="K34" s="176"/>
      <c r="L34" s="176"/>
      <c r="M34" s="176"/>
    </row>
    <row r="35" spans="1:13" ht="8.1" customHeight="1" x14ac:dyDescent="0.15">
      <c r="B35" s="30"/>
      <c r="C35" s="29"/>
      <c r="D35" s="115"/>
      <c r="E35" s="115"/>
      <c r="F35" s="115"/>
      <c r="G35" s="115"/>
      <c r="H35" s="115"/>
      <c r="I35" s="115"/>
    </row>
    <row r="36" spans="1:13" ht="16.5" customHeight="1" x14ac:dyDescent="0.15">
      <c r="B36" s="116" t="s">
        <v>8</v>
      </c>
      <c r="C36" s="125" t="s">
        <v>61</v>
      </c>
      <c r="D36" s="125"/>
      <c r="E36" s="125"/>
      <c r="F36" s="125"/>
      <c r="G36" s="125"/>
      <c r="H36" s="125"/>
      <c r="I36" s="125"/>
      <c r="J36" s="125"/>
      <c r="K36" s="125"/>
      <c r="L36" s="125"/>
      <c r="M36" s="125"/>
    </row>
    <row r="37" spans="1:13" ht="8.1" customHeight="1" x14ac:dyDescent="0.15">
      <c r="B37" s="30"/>
      <c r="C37" s="29"/>
      <c r="D37" s="115"/>
      <c r="E37" s="115"/>
      <c r="F37" s="115"/>
      <c r="G37" s="115"/>
      <c r="H37" s="115"/>
      <c r="I37" s="115"/>
    </row>
    <row r="38" spans="1:13" ht="14.25" customHeight="1" x14ac:dyDescent="0.15">
      <c r="B38" s="30" t="s">
        <v>9</v>
      </c>
      <c r="C38" s="125" t="s">
        <v>56</v>
      </c>
      <c r="D38" s="125"/>
      <c r="E38" s="125"/>
      <c r="F38" s="125"/>
      <c r="G38" s="125"/>
      <c r="H38" s="125"/>
      <c r="I38" s="125"/>
      <c r="J38" s="125"/>
      <c r="K38" s="125"/>
      <c r="L38" s="125"/>
      <c r="M38" s="125"/>
    </row>
    <row r="39" spans="1:13" ht="18" customHeight="1" x14ac:dyDescent="0.15">
      <c r="B39" s="29"/>
      <c r="C39" s="125"/>
      <c r="D39" s="125"/>
      <c r="E39" s="125"/>
      <c r="F39" s="125"/>
      <c r="G39" s="125"/>
      <c r="H39" s="125"/>
      <c r="I39" s="125"/>
      <c r="J39" s="125"/>
      <c r="K39" s="125"/>
      <c r="L39" s="125"/>
      <c r="M39" s="125"/>
    </row>
    <row r="40" spans="1:13" x14ac:dyDescent="0.15">
      <c r="A40" s="3"/>
      <c r="B40" s="30" t="s">
        <v>35</v>
      </c>
      <c r="C40" s="176" t="s">
        <v>36</v>
      </c>
      <c r="D40" s="176"/>
      <c r="E40" s="176"/>
      <c r="F40" s="176"/>
      <c r="G40" s="176"/>
      <c r="H40" s="176"/>
      <c r="I40" s="176"/>
      <c r="J40" s="176"/>
      <c r="K40" s="176"/>
      <c r="L40" s="176"/>
      <c r="M40" s="176"/>
    </row>
    <row r="41" spans="1:13" x14ac:dyDescent="0.15">
      <c r="A41" s="3"/>
      <c r="J41" s="3"/>
    </row>
  </sheetData>
  <mergeCells count="82">
    <mergeCell ref="C10:C11"/>
    <mergeCell ref="G4:I4"/>
    <mergeCell ref="J4:L4"/>
    <mergeCell ref="G5:I5"/>
    <mergeCell ref="J5:L5"/>
    <mergeCell ref="L2:M2"/>
    <mergeCell ref="L3:M3"/>
    <mergeCell ref="B4:C4"/>
    <mergeCell ref="B5:C6"/>
    <mergeCell ref="C7:C8"/>
    <mergeCell ref="C13:C14"/>
    <mergeCell ref="B16:C17"/>
    <mergeCell ref="B18:C19"/>
    <mergeCell ref="B24:C25"/>
    <mergeCell ref="B26:C27"/>
    <mergeCell ref="B22:C23"/>
    <mergeCell ref="B20:C21"/>
    <mergeCell ref="D13:F13"/>
    <mergeCell ref="G13:I13"/>
    <mergeCell ref="J13:L13"/>
    <mergeCell ref="G6:I6"/>
    <mergeCell ref="J6:L6"/>
    <mergeCell ref="D7:F7"/>
    <mergeCell ref="G7:I7"/>
    <mergeCell ref="J7:L7"/>
    <mergeCell ref="D8:F8"/>
    <mergeCell ref="G8:I8"/>
    <mergeCell ref="J8:L8"/>
    <mergeCell ref="G10:I10"/>
    <mergeCell ref="J10:L10"/>
    <mergeCell ref="D11:F11"/>
    <mergeCell ref="G11:I11"/>
    <mergeCell ref="J11:L11"/>
    <mergeCell ref="D19:F19"/>
    <mergeCell ref="G19:I19"/>
    <mergeCell ref="J19:L19"/>
    <mergeCell ref="D24:F24"/>
    <mergeCell ref="G24:I24"/>
    <mergeCell ref="J24:L24"/>
    <mergeCell ref="D22:F22"/>
    <mergeCell ref="G22:I22"/>
    <mergeCell ref="J22:L22"/>
    <mergeCell ref="D23:F23"/>
    <mergeCell ref="G23:I23"/>
    <mergeCell ref="J23:L23"/>
    <mergeCell ref="G25:I25"/>
    <mergeCell ref="J25:L25"/>
    <mergeCell ref="D26:F26"/>
    <mergeCell ref="G26:I26"/>
    <mergeCell ref="J26:L26"/>
    <mergeCell ref="G18:I18"/>
    <mergeCell ref="J18:L18"/>
    <mergeCell ref="D4:F4"/>
    <mergeCell ref="D18:F18"/>
    <mergeCell ref="D14:F14"/>
    <mergeCell ref="D10:F10"/>
    <mergeCell ref="D6:F6"/>
    <mergeCell ref="D5:F5"/>
    <mergeCell ref="G14:I14"/>
    <mergeCell ref="J14:L14"/>
    <mergeCell ref="D16:F16"/>
    <mergeCell ref="G16:I16"/>
    <mergeCell ref="J16:L16"/>
    <mergeCell ref="D17:F17"/>
    <mergeCell ref="G17:I17"/>
    <mergeCell ref="J17:L17"/>
    <mergeCell ref="C40:M40"/>
    <mergeCell ref="D20:F20"/>
    <mergeCell ref="G20:I20"/>
    <mergeCell ref="J20:L20"/>
    <mergeCell ref="D21:F21"/>
    <mergeCell ref="G21:I21"/>
    <mergeCell ref="J21:L21"/>
    <mergeCell ref="C29:M29"/>
    <mergeCell ref="C31:M32"/>
    <mergeCell ref="C34:M34"/>
    <mergeCell ref="C36:M36"/>
    <mergeCell ref="C38:M39"/>
    <mergeCell ref="D27:F27"/>
    <mergeCell ref="G27:I27"/>
    <mergeCell ref="J27:L27"/>
    <mergeCell ref="D25:F25"/>
  </mergeCells>
  <phoneticPr fontId="1"/>
  <printOptions horizontalCentered="1"/>
  <pageMargins left="0.39370078740157483" right="0.39370078740157483" top="0.39370078740157483" bottom="0.39370078740157483" header="0.31496062992125984" footer="0.31496062992125984"/>
  <pageSetup paperSize="9" scale="90" orientation="landscape" r:id="rId1"/>
  <headerFooter>
    <oddFooter>&amp;R4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BreakPreview" zoomScale="85" zoomScaleNormal="100" zoomScaleSheetLayoutView="85" workbookViewId="0">
      <selection activeCell="D5" sqref="D5:F5"/>
    </sheetView>
  </sheetViews>
  <sheetFormatPr defaultRowHeight="14.25" x14ac:dyDescent="0.15"/>
  <cols>
    <col min="1" max="1" width="5.625" style="1" customWidth="1"/>
    <col min="2" max="2" width="7.75" style="1" customWidth="1"/>
    <col min="3" max="3" width="20.75" style="1" customWidth="1"/>
    <col min="4" max="13" width="11.25" style="1" customWidth="1"/>
    <col min="14" max="16384" width="9" style="1"/>
  </cols>
  <sheetData>
    <row r="1" spans="2:13" ht="15.95" customHeight="1" x14ac:dyDescent="0.15">
      <c r="B1" s="10" t="s">
        <v>25</v>
      </c>
      <c r="H1" s="2"/>
      <c r="I1" s="2"/>
      <c r="J1" s="2"/>
      <c r="K1" s="2"/>
    </row>
    <row r="2" spans="2:13" ht="14.25" customHeight="1" x14ac:dyDescent="0.15">
      <c r="B2" s="10" t="s">
        <v>28</v>
      </c>
      <c r="I2" s="2"/>
      <c r="K2" s="126"/>
      <c r="L2" s="155"/>
    </row>
    <row r="3" spans="2:13" ht="14.25" customHeight="1" thickBot="1" x14ac:dyDescent="0.2">
      <c r="K3" s="127"/>
      <c r="L3" s="127"/>
    </row>
    <row r="4" spans="2:13" s="3" customFormat="1" ht="35.1" customHeight="1" x14ac:dyDescent="0.15">
      <c r="B4" s="164"/>
      <c r="C4" s="165"/>
      <c r="D4" s="189" t="s">
        <v>45</v>
      </c>
      <c r="E4" s="190"/>
      <c r="F4" s="191"/>
      <c r="G4" s="189" t="s">
        <v>46</v>
      </c>
      <c r="H4" s="190"/>
      <c r="I4" s="191"/>
      <c r="J4" s="189" t="s">
        <v>47</v>
      </c>
      <c r="K4" s="190"/>
      <c r="L4" s="205"/>
      <c r="M4" s="15" t="s">
        <v>33</v>
      </c>
    </row>
    <row r="5" spans="2:13" s="17" customFormat="1" ht="23.1" customHeight="1" x14ac:dyDescent="0.15">
      <c r="B5" s="166" t="s">
        <v>32</v>
      </c>
      <c r="C5" s="167"/>
      <c r="D5" s="177">
        <v>38.5</v>
      </c>
      <c r="E5" s="178"/>
      <c r="F5" s="179"/>
      <c r="G5" s="177">
        <v>66</v>
      </c>
      <c r="H5" s="178"/>
      <c r="I5" s="179"/>
      <c r="J5" s="177">
        <v>26.5</v>
      </c>
      <c r="K5" s="178"/>
      <c r="L5" s="179"/>
      <c r="M5" s="38">
        <v>131</v>
      </c>
    </row>
    <row r="6" spans="2:13" s="3" customFormat="1" ht="23.1" customHeight="1" x14ac:dyDescent="0.15">
      <c r="B6" s="168"/>
      <c r="C6" s="169"/>
      <c r="D6" s="192">
        <v>8059</v>
      </c>
      <c r="E6" s="193"/>
      <c r="F6" s="194"/>
      <c r="G6" s="192">
        <v>15905</v>
      </c>
      <c r="H6" s="193"/>
      <c r="I6" s="194"/>
      <c r="J6" s="192">
        <v>5016</v>
      </c>
      <c r="K6" s="193"/>
      <c r="L6" s="194"/>
      <c r="M6" s="40">
        <v>28980</v>
      </c>
    </row>
    <row r="7" spans="2:13" s="17" customFormat="1" ht="23.1" customHeight="1" x14ac:dyDescent="0.15">
      <c r="B7" s="20"/>
      <c r="C7" s="170" t="s">
        <v>12</v>
      </c>
      <c r="D7" s="177">
        <v>33.6</v>
      </c>
      <c r="E7" s="178"/>
      <c r="F7" s="179"/>
      <c r="G7" s="177">
        <v>57.1</v>
      </c>
      <c r="H7" s="178"/>
      <c r="I7" s="179"/>
      <c r="J7" s="177">
        <v>21.7</v>
      </c>
      <c r="K7" s="178"/>
      <c r="L7" s="179"/>
      <c r="M7" s="38">
        <v>112.4</v>
      </c>
    </row>
    <row r="8" spans="2:13" s="3" customFormat="1" ht="23.1" customHeight="1" x14ac:dyDescent="0.15">
      <c r="B8" s="5"/>
      <c r="C8" s="171"/>
      <c r="D8" s="192">
        <v>6615</v>
      </c>
      <c r="E8" s="193"/>
      <c r="F8" s="194"/>
      <c r="G8" s="192">
        <v>12620</v>
      </c>
      <c r="H8" s="193"/>
      <c r="I8" s="194"/>
      <c r="J8" s="192">
        <v>4288</v>
      </c>
      <c r="K8" s="193"/>
      <c r="L8" s="194"/>
      <c r="M8" s="40">
        <v>23523</v>
      </c>
    </row>
    <row r="9" spans="2:13" s="3" customFormat="1" ht="23.1" hidden="1" customHeight="1" x14ac:dyDescent="0.15">
      <c r="B9" s="5"/>
      <c r="C9" s="27"/>
      <c r="D9" s="85"/>
      <c r="E9" s="85"/>
      <c r="F9" s="85"/>
      <c r="G9" s="85"/>
      <c r="H9" s="85"/>
      <c r="I9" s="85"/>
      <c r="J9" s="85"/>
      <c r="K9" s="85"/>
      <c r="L9" s="85"/>
      <c r="M9" s="63"/>
    </row>
    <row r="10" spans="2:13" s="16" customFormat="1" ht="23.1" customHeight="1" x14ac:dyDescent="0.15">
      <c r="B10" s="22"/>
      <c r="C10" s="170" t="s">
        <v>0</v>
      </c>
      <c r="D10" s="195">
        <v>2.4</v>
      </c>
      <c r="E10" s="196"/>
      <c r="F10" s="197"/>
      <c r="G10" s="195">
        <v>4.7</v>
      </c>
      <c r="H10" s="196"/>
      <c r="I10" s="197"/>
      <c r="J10" s="195">
        <v>0.6</v>
      </c>
      <c r="K10" s="196"/>
      <c r="L10" s="197"/>
      <c r="M10" s="38">
        <v>7.7</v>
      </c>
    </row>
    <row r="11" spans="2:13" s="3" customFormat="1" ht="23.1" customHeight="1" x14ac:dyDescent="0.15">
      <c r="B11" s="5"/>
      <c r="C11" s="171"/>
      <c r="D11" s="192">
        <v>918</v>
      </c>
      <c r="E11" s="193"/>
      <c r="F11" s="194"/>
      <c r="G11" s="192">
        <v>2412</v>
      </c>
      <c r="H11" s="193"/>
      <c r="I11" s="194"/>
      <c r="J11" s="192">
        <v>302</v>
      </c>
      <c r="K11" s="193"/>
      <c r="L11" s="194"/>
      <c r="M11" s="40">
        <v>3632</v>
      </c>
    </row>
    <row r="12" spans="2:13" s="3" customFormat="1" ht="23.1" hidden="1" customHeight="1" x14ac:dyDescent="0.15">
      <c r="B12" s="5"/>
      <c r="C12" s="27"/>
      <c r="D12" s="85"/>
      <c r="E12" s="85"/>
      <c r="F12" s="85"/>
      <c r="G12" s="85"/>
      <c r="H12" s="85"/>
      <c r="I12" s="85"/>
      <c r="J12" s="85"/>
      <c r="K12" s="85"/>
      <c r="L12" s="85"/>
      <c r="M12" s="63"/>
    </row>
    <row r="13" spans="2:13" s="17" customFormat="1" ht="23.1" customHeight="1" x14ac:dyDescent="0.15">
      <c r="B13" s="97"/>
      <c r="C13" s="172" t="s">
        <v>22</v>
      </c>
      <c r="D13" s="177">
        <v>2.5</v>
      </c>
      <c r="E13" s="178"/>
      <c r="F13" s="179"/>
      <c r="G13" s="177">
        <v>4.2</v>
      </c>
      <c r="H13" s="178"/>
      <c r="I13" s="179"/>
      <c r="J13" s="177">
        <v>4.2</v>
      </c>
      <c r="K13" s="178"/>
      <c r="L13" s="179"/>
      <c r="M13" s="38">
        <v>10.9</v>
      </c>
    </row>
    <row r="14" spans="2:13" s="3" customFormat="1" ht="23.1" customHeight="1" x14ac:dyDescent="0.15">
      <c r="B14" s="98"/>
      <c r="C14" s="173"/>
      <c r="D14" s="192">
        <v>526</v>
      </c>
      <c r="E14" s="193"/>
      <c r="F14" s="194"/>
      <c r="G14" s="192">
        <v>873</v>
      </c>
      <c r="H14" s="193"/>
      <c r="I14" s="194"/>
      <c r="J14" s="192">
        <v>426</v>
      </c>
      <c r="K14" s="193"/>
      <c r="L14" s="194"/>
      <c r="M14" s="40">
        <v>1825</v>
      </c>
    </row>
    <row r="15" spans="2:13" s="3" customFormat="1" ht="23.1" hidden="1" customHeight="1" x14ac:dyDescent="0.15">
      <c r="B15" s="98"/>
      <c r="C15" s="99"/>
      <c r="D15" s="85"/>
      <c r="E15" s="85"/>
      <c r="F15" s="85"/>
      <c r="G15" s="85"/>
      <c r="H15" s="85"/>
      <c r="I15" s="85"/>
      <c r="J15" s="85"/>
      <c r="K15" s="85"/>
      <c r="L15" s="85"/>
      <c r="M15" s="63"/>
    </row>
    <row r="16" spans="2:13" s="17" customFormat="1" ht="23.1" customHeight="1" x14ac:dyDescent="0.15">
      <c r="B16" s="201" t="s">
        <v>13</v>
      </c>
      <c r="C16" s="202"/>
      <c r="D16" s="177">
        <v>17.3</v>
      </c>
      <c r="E16" s="178"/>
      <c r="F16" s="179"/>
      <c r="G16" s="177">
        <v>30.3</v>
      </c>
      <c r="H16" s="178"/>
      <c r="I16" s="179"/>
      <c r="J16" s="177">
        <v>16.899999999999999</v>
      </c>
      <c r="K16" s="178"/>
      <c r="L16" s="179"/>
      <c r="M16" s="38">
        <v>64.5</v>
      </c>
    </row>
    <row r="17" spans="2:13" s="3" customFormat="1" ht="23.1" customHeight="1" x14ac:dyDescent="0.15">
      <c r="B17" s="203"/>
      <c r="C17" s="204"/>
      <c r="D17" s="192">
        <v>2578</v>
      </c>
      <c r="E17" s="193"/>
      <c r="F17" s="194"/>
      <c r="G17" s="192">
        <v>5974</v>
      </c>
      <c r="H17" s="193"/>
      <c r="I17" s="194"/>
      <c r="J17" s="192">
        <v>5545</v>
      </c>
      <c r="K17" s="193"/>
      <c r="L17" s="194"/>
      <c r="M17" s="40">
        <v>14097</v>
      </c>
    </row>
    <row r="18" spans="2:13" s="17" customFormat="1" ht="23.1" customHeight="1" x14ac:dyDescent="0.15">
      <c r="B18" s="142" t="s">
        <v>37</v>
      </c>
      <c r="C18" s="143"/>
      <c r="D18" s="177">
        <v>0.2</v>
      </c>
      <c r="E18" s="178"/>
      <c r="F18" s="179"/>
      <c r="G18" s="177">
        <v>0.8</v>
      </c>
      <c r="H18" s="178"/>
      <c r="I18" s="179"/>
      <c r="J18" s="177">
        <v>3.3</v>
      </c>
      <c r="K18" s="178"/>
      <c r="L18" s="179"/>
      <c r="M18" s="38">
        <v>4.3</v>
      </c>
    </row>
    <row r="19" spans="2:13" s="3" customFormat="1" ht="23.1" customHeight="1" x14ac:dyDescent="0.15">
      <c r="B19" s="150"/>
      <c r="C19" s="151"/>
      <c r="D19" s="192">
        <v>76</v>
      </c>
      <c r="E19" s="193"/>
      <c r="F19" s="194"/>
      <c r="G19" s="192">
        <v>353</v>
      </c>
      <c r="H19" s="193"/>
      <c r="I19" s="194"/>
      <c r="J19" s="192">
        <v>1184</v>
      </c>
      <c r="K19" s="193"/>
      <c r="L19" s="194"/>
      <c r="M19" s="40">
        <v>1613</v>
      </c>
    </row>
    <row r="20" spans="2:13" s="17" customFormat="1" ht="23.1" customHeight="1" x14ac:dyDescent="0.15">
      <c r="B20" s="160" t="s">
        <v>53</v>
      </c>
      <c r="C20" s="161"/>
      <c r="D20" s="177" t="s">
        <v>63</v>
      </c>
      <c r="E20" s="178"/>
      <c r="F20" s="179"/>
      <c r="G20" s="177" t="s">
        <v>63</v>
      </c>
      <c r="H20" s="178"/>
      <c r="I20" s="179"/>
      <c r="J20" s="177" t="s">
        <v>63</v>
      </c>
      <c r="K20" s="178"/>
      <c r="L20" s="179"/>
      <c r="M20" s="42" t="s">
        <v>34</v>
      </c>
    </row>
    <row r="21" spans="2:13" s="3" customFormat="1" ht="23.1" customHeight="1" thickBot="1" x14ac:dyDescent="0.2">
      <c r="B21" s="162"/>
      <c r="C21" s="163"/>
      <c r="D21" s="180" t="s">
        <v>63</v>
      </c>
      <c r="E21" s="181"/>
      <c r="F21" s="182"/>
      <c r="G21" s="180" t="s">
        <v>63</v>
      </c>
      <c r="H21" s="181"/>
      <c r="I21" s="182"/>
      <c r="J21" s="180" t="s">
        <v>63</v>
      </c>
      <c r="K21" s="181"/>
      <c r="L21" s="182"/>
      <c r="M21" s="106" t="s">
        <v>34</v>
      </c>
    </row>
    <row r="22" spans="2:13" s="17" customFormat="1" ht="23.1" hidden="1" customHeight="1" x14ac:dyDescent="0.15">
      <c r="B22" s="160" t="s">
        <v>1</v>
      </c>
      <c r="C22" s="161"/>
      <c r="D22" s="177" t="s">
        <v>48</v>
      </c>
      <c r="E22" s="178"/>
      <c r="F22" s="179"/>
      <c r="G22" s="177" t="s">
        <v>48</v>
      </c>
      <c r="H22" s="178"/>
      <c r="I22" s="179"/>
      <c r="J22" s="177" t="s">
        <v>49</v>
      </c>
      <c r="K22" s="178"/>
      <c r="L22" s="179"/>
      <c r="M22" s="38">
        <f t="shared" ref="M22:M23" si="0">SUM(D22:L22)</f>
        <v>0</v>
      </c>
    </row>
    <row r="23" spans="2:13" s="3" customFormat="1" ht="23.1" hidden="1" customHeight="1" x14ac:dyDescent="0.15">
      <c r="B23" s="162"/>
      <c r="C23" s="163"/>
      <c r="D23" s="180" t="s">
        <v>38</v>
      </c>
      <c r="E23" s="181"/>
      <c r="F23" s="182"/>
      <c r="G23" s="180" t="s">
        <v>49</v>
      </c>
      <c r="H23" s="181"/>
      <c r="I23" s="182"/>
      <c r="J23" s="180" t="s">
        <v>48</v>
      </c>
      <c r="K23" s="181"/>
      <c r="L23" s="182"/>
      <c r="M23" s="101">
        <f t="shared" si="0"/>
        <v>0</v>
      </c>
    </row>
    <row r="24" spans="2:13" s="17" customFormat="1" ht="23.1" hidden="1" customHeight="1" x14ac:dyDescent="0.15">
      <c r="B24" s="160" t="s">
        <v>50</v>
      </c>
      <c r="C24" s="161"/>
      <c r="D24" s="177" t="s">
        <v>48</v>
      </c>
      <c r="E24" s="178"/>
      <c r="F24" s="179"/>
      <c r="G24" s="177" t="s">
        <v>48</v>
      </c>
      <c r="H24" s="178"/>
      <c r="I24" s="179"/>
      <c r="J24" s="177" t="s">
        <v>48</v>
      </c>
      <c r="K24" s="178"/>
      <c r="L24" s="179"/>
      <c r="M24" s="38">
        <f t="shared" ref="M24:M25" si="1">SUM(D24:L24)</f>
        <v>0</v>
      </c>
    </row>
    <row r="25" spans="2:13" s="3" customFormat="1" ht="23.1" hidden="1" customHeight="1" thickBot="1" x14ac:dyDescent="0.2">
      <c r="B25" s="174"/>
      <c r="C25" s="175"/>
      <c r="D25" s="186" t="s">
        <v>38</v>
      </c>
      <c r="E25" s="187"/>
      <c r="F25" s="188"/>
      <c r="G25" s="186" t="s">
        <v>48</v>
      </c>
      <c r="H25" s="187"/>
      <c r="I25" s="188"/>
      <c r="J25" s="186" t="s">
        <v>48</v>
      </c>
      <c r="K25" s="187"/>
      <c r="L25" s="188"/>
      <c r="M25" s="102">
        <f t="shared" si="1"/>
        <v>0</v>
      </c>
    </row>
    <row r="26" spans="2:13" s="17" customFormat="1" ht="23.1" customHeight="1" thickTop="1" x14ac:dyDescent="0.15">
      <c r="B26" s="128" t="s">
        <v>23</v>
      </c>
      <c r="C26" s="129"/>
      <c r="D26" s="198">
        <v>56</v>
      </c>
      <c r="E26" s="199"/>
      <c r="F26" s="200"/>
      <c r="G26" s="198">
        <v>97.1</v>
      </c>
      <c r="H26" s="199"/>
      <c r="I26" s="200"/>
      <c r="J26" s="198">
        <v>46.7</v>
      </c>
      <c r="K26" s="199"/>
      <c r="L26" s="200"/>
      <c r="M26" s="64">
        <v>199.8</v>
      </c>
    </row>
    <row r="27" spans="2:13" s="3" customFormat="1" ht="23.1" customHeight="1" thickBot="1" x14ac:dyDescent="0.2">
      <c r="B27" s="130"/>
      <c r="C27" s="131"/>
      <c r="D27" s="183">
        <v>10713</v>
      </c>
      <c r="E27" s="184"/>
      <c r="F27" s="185"/>
      <c r="G27" s="183">
        <v>22232</v>
      </c>
      <c r="H27" s="184"/>
      <c r="I27" s="185"/>
      <c r="J27" s="183">
        <v>11745</v>
      </c>
      <c r="K27" s="184"/>
      <c r="L27" s="185"/>
      <c r="M27" s="67">
        <v>44690</v>
      </c>
    </row>
    <row r="28" spans="2:13" ht="8.1" customHeight="1" x14ac:dyDescent="0.15"/>
    <row r="29" spans="2:13" x14ac:dyDescent="0.15">
      <c r="B29" s="30" t="s">
        <v>10</v>
      </c>
      <c r="C29" s="176" t="s">
        <v>58</v>
      </c>
      <c r="D29" s="176"/>
      <c r="E29" s="176"/>
      <c r="F29" s="176"/>
      <c r="G29" s="176"/>
      <c r="H29" s="176"/>
      <c r="I29" s="176"/>
      <c r="J29" s="176"/>
      <c r="K29" s="176"/>
      <c r="L29" s="176"/>
      <c r="M29" s="176"/>
    </row>
    <row r="30" spans="2:13" ht="8.1" customHeight="1" x14ac:dyDescent="0.15">
      <c r="B30" s="30"/>
      <c r="C30" s="29"/>
      <c r="D30" s="115"/>
      <c r="E30" s="115"/>
      <c r="F30" s="115"/>
      <c r="G30" s="115"/>
      <c r="H30" s="115"/>
      <c r="I30" s="115"/>
    </row>
    <row r="31" spans="2:13" ht="14.25" customHeight="1" x14ac:dyDescent="0.15">
      <c r="B31" s="30" t="s">
        <v>11</v>
      </c>
      <c r="C31" s="125" t="s">
        <v>55</v>
      </c>
      <c r="D31" s="125"/>
      <c r="E31" s="125"/>
      <c r="F31" s="125"/>
      <c r="G31" s="125"/>
      <c r="H31" s="125"/>
      <c r="I31" s="125"/>
      <c r="J31" s="125"/>
      <c r="K31" s="125"/>
      <c r="L31" s="125"/>
      <c r="M31" s="125"/>
    </row>
    <row r="32" spans="2:13" ht="15.75" customHeight="1" x14ac:dyDescent="0.15">
      <c r="B32" s="30"/>
      <c r="C32" s="125"/>
      <c r="D32" s="125"/>
      <c r="E32" s="125"/>
      <c r="F32" s="125"/>
      <c r="G32" s="125"/>
      <c r="H32" s="125"/>
      <c r="I32" s="125"/>
      <c r="J32" s="125"/>
      <c r="K32" s="125"/>
      <c r="L32" s="125"/>
      <c r="M32" s="125"/>
    </row>
    <row r="33" spans="1:13" ht="3.75" customHeight="1" x14ac:dyDescent="0.15">
      <c r="B33" s="30"/>
      <c r="C33" s="29"/>
      <c r="D33" s="115"/>
      <c r="E33" s="115"/>
      <c r="F33" s="115"/>
      <c r="G33" s="115"/>
      <c r="H33" s="115"/>
      <c r="I33" s="115"/>
    </row>
    <row r="34" spans="1:13" x14ac:dyDescent="0.15">
      <c r="B34" s="30" t="s">
        <v>2</v>
      </c>
      <c r="C34" s="176" t="s">
        <v>31</v>
      </c>
      <c r="D34" s="176"/>
      <c r="E34" s="176"/>
      <c r="F34" s="176"/>
      <c r="G34" s="176"/>
      <c r="H34" s="176"/>
      <c r="I34" s="176"/>
      <c r="J34" s="176"/>
      <c r="K34" s="176"/>
      <c r="L34" s="176"/>
      <c r="M34" s="176"/>
    </row>
    <row r="35" spans="1:13" ht="8.1" customHeight="1" x14ac:dyDescent="0.15">
      <c r="B35" s="30"/>
      <c r="C35" s="29"/>
      <c r="D35" s="115"/>
      <c r="E35" s="115"/>
      <c r="F35" s="115"/>
      <c r="G35" s="115"/>
      <c r="H35" s="115"/>
      <c r="I35" s="115"/>
    </row>
    <row r="36" spans="1:13" ht="15.75" customHeight="1" x14ac:dyDescent="0.15">
      <c r="B36" s="116" t="s">
        <v>8</v>
      </c>
      <c r="C36" s="125" t="s">
        <v>61</v>
      </c>
      <c r="D36" s="125"/>
      <c r="E36" s="125"/>
      <c r="F36" s="125"/>
      <c r="G36" s="125"/>
      <c r="H36" s="125"/>
      <c r="I36" s="125"/>
      <c r="J36" s="125"/>
      <c r="K36" s="125"/>
      <c r="L36" s="125"/>
      <c r="M36" s="125"/>
    </row>
    <row r="37" spans="1:13" ht="8.1" customHeight="1" x14ac:dyDescent="0.15">
      <c r="B37" s="30"/>
      <c r="C37" s="29"/>
      <c r="D37" s="115"/>
      <c r="E37" s="115"/>
      <c r="F37" s="115"/>
      <c r="G37" s="115"/>
      <c r="H37" s="115"/>
      <c r="I37" s="115"/>
    </row>
    <row r="38" spans="1:13" ht="14.25" customHeight="1" x14ac:dyDescent="0.15">
      <c r="B38" s="30" t="s">
        <v>9</v>
      </c>
      <c r="C38" s="125" t="s">
        <v>56</v>
      </c>
      <c r="D38" s="125"/>
      <c r="E38" s="125"/>
      <c r="F38" s="125"/>
      <c r="G38" s="125"/>
      <c r="H38" s="125"/>
      <c r="I38" s="125"/>
      <c r="J38" s="125"/>
      <c r="K38" s="125"/>
      <c r="L38" s="125"/>
      <c r="M38" s="125"/>
    </row>
    <row r="39" spans="1:13" ht="18" customHeight="1" x14ac:dyDescent="0.15">
      <c r="B39" s="29"/>
      <c r="C39" s="125"/>
      <c r="D39" s="125"/>
      <c r="E39" s="125"/>
      <c r="F39" s="125"/>
      <c r="G39" s="125"/>
      <c r="H39" s="125"/>
      <c r="I39" s="125"/>
      <c r="J39" s="125"/>
      <c r="K39" s="125"/>
      <c r="L39" s="125"/>
      <c r="M39" s="125"/>
    </row>
    <row r="40" spans="1:13" x14ac:dyDescent="0.15">
      <c r="A40" s="3"/>
      <c r="B40" s="30" t="s">
        <v>35</v>
      </c>
      <c r="C40" s="176" t="s">
        <v>36</v>
      </c>
      <c r="D40" s="176"/>
      <c r="E40" s="176"/>
      <c r="F40" s="176"/>
      <c r="G40" s="176"/>
      <c r="H40" s="176"/>
      <c r="I40" s="176"/>
      <c r="J40" s="176"/>
      <c r="K40" s="176"/>
      <c r="L40" s="176"/>
      <c r="M40" s="176"/>
    </row>
    <row r="41" spans="1:13" x14ac:dyDescent="0.15">
      <c r="A41" s="3"/>
      <c r="J41" s="3"/>
    </row>
    <row r="42" spans="1:13" x14ac:dyDescent="0.15">
      <c r="B42" s="114"/>
      <c r="C42" s="29"/>
      <c r="M42" s="10"/>
    </row>
    <row r="43" spans="1:13" x14ac:dyDescent="0.15">
      <c r="B43" s="114"/>
      <c r="C43" s="176"/>
      <c r="D43" s="176"/>
      <c r="E43" s="176"/>
      <c r="F43" s="176"/>
      <c r="G43" s="176"/>
      <c r="H43" s="176"/>
      <c r="I43" s="176"/>
      <c r="J43" s="176"/>
      <c r="K43" s="176"/>
      <c r="L43" s="176"/>
    </row>
  </sheetData>
  <mergeCells count="83">
    <mergeCell ref="G24:I24"/>
    <mergeCell ref="J24:L24"/>
    <mergeCell ref="D25:F25"/>
    <mergeCell ref="G25:I25"/>
    <mergeCell ref="J25:L25"/>
    <mergeCell ref="K2:L2"/>
    <mergeCell ref="K3:L3"/>
    <mergeCell ref="B4:C4"/>
    <mergeCell ref="B5:C6"/>
    <mergeCell ref="C7:C8"/>
    <mergeCell ref="G4:I4"/>
    <mergeCell ref="J4:L4"/>
    <mergeCell ref="G5:I5"/>
    <mergeCell ref="J5:L5"/>
    <mergeCell ref="G8:I8"/>
    <mergeCell ref="J8:L8"/>
    <mergeCell ref="G6:I6"/>
    <mergeCell ref="J6:L6"/>
    <mergeCell ref="G7:I7"/>
    <mergeCell ref="J7:L7"/>
    <mergeCell ref="B18:C19"/>
    <mergeCell ref="B22:C23"/>
    <mergeCell ref="B26:C27"/>
    <mergeCell ref="D4:F4"/>
    <mergeCell ref="D5:F5"/>
    <mergeCell ref="D6:F6"/>
    <mergeCell ref="D10:F10"/>
    <mergeCell ref="D14:F14"/>
    <mergeCell ref="C10:C11"/>
    <mergeCell ref="B24:C25"/>
    <mergeCell ref="D24:F24"/>
    <mergeCell ref="D8:F8"/>
    <mergeCell ref="C13:C14"/>
    <mergeCell ref="B16:C17"/>
    <mergeCell ref="D7:F7"/>
    <mergeCell ref="D17:F17"/>
    <mergeCell ref="G17:I17"/>
    <mergeCell ref="J17:L17"/>
    <mergeCell ref="G10:I10"/>
    <mergeCell ref="J10:L10"/>
    <mergeCell ref="D11:F11"/>
    <mergeCell ref="G11:I11"/>
    <mergeCell ref="J11:L11"/>
    <mergeCell ref="D13:F13"/>
    <mergeCell ref="G13:I13"/>
    <mergeCell ref="J13:L13"/>
    <mergeCell ref="G14:I14"/>
    <mergeCell ref="J14:L14"/>
    <mergeCell ref="D16:F16"/>
    <mergeCell ref="G16:I16"/>
    <mergeCell ref="J16:L16"/>
    <mergeCell ref="D18:F18"/>
    <mergeCell ref="G18:I18"/>
    <mergeCell ref="J18:L18"/>
    <mergeCell ref="D19:F19"/>
    <mergeCell ref="G19:I19"/>
    <mergeCell ref="J19:L19"/>
    <mergeCell ref="D22:F22"/>
    <mergeCell ref="G22:I22"/>
    <mergeCell ref="J22:L22"/>
    <mergeCell ref="D23:F23"/>
    <mergeCell ref="G23:I23"/>
    <mergeCell ref="J23:L23"/>
    <mergeCell ref="D26:F26"/>
    <mergeCell ref="G26:I26"/>
    <mergeCell ref="J26:L26"/>
    <mergeCell ref="D27:F27"/>
    <mergeCell ref="G27:I27"/>
    <mergeCell ref="J27:L27"/>
    <mergeCell ref="B20:C21"/>
    <mergeCell ref="D20:F20"/>
    <mergeCell ref="G20:I20"/>
    <mergeCell ref="J20:L20"/>
    <mergeCell ref="D21:F21"/>
    <mergeCell ref="G21:I21"/>
    <mergeCell ref="J21:L21"/>
    <mergeCell ref="C43:L43"/>
    <mergeCell ref="C29:M29"/>
    <mergeCell ref="C31:M32"/>
    <mergeCell ref="C34:M34"/>
    <mergeCell ref="C36:M36"/>
    <mergeCell ref="C38:M39"/>
    <mergeCell ref="C40:M40"/>
  </mergeCells>
  <phoneticPr fontId="1"/>
  <printOptions horizontalCentered="1"/>
  <pageMargins left="0.39370078740157483" right="0.39370078740157483" top="0.39370078740157483" bottom="0.39370078740157483" header="0.31496062992125984" footer="0.31496062992125984"/>
  <pageSetup paperSize="9" scale="90" orientation="landscape" r:id="rId1"/>
  <headerFooter>
    <oddFooter xml:space="preserve">&amp;R5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6"/>
  <sheetViews>
    <sheetView view="pageBreakPreview" zoomScale="85" zoomScaleNormal="100" zoomScaleSheetLayoutView="85" workbookViewId="0">
      <selection activeCell="D5" sqref="D5"/>
    </sheetView>
  </sheetViews>
  <sheetFormatPr defaultRowHeight="14.25" x14ac:dyDescent="0.15"/>
  <cols>
    <col min="1" max="1" width="3.75" style="1" customWidth="1"/>
    <col min="2" max="2" width="7.75" style="1" customWidth="1"/>
    <col min="3" max="3" width="21.875" style="1" customWidth="1"/>
    <col min="4" max="9" width="19.625" style="1" customWidth="1"/>
    <col min="10" max="10" width="2.375" style="1" customWidth="1"/>
    <col min="11" max="11" width="12.625" style="1" customWidth="1"/>
    <col min="12" max="12" width="5.625" style="1" customWidth="1"/>
    <col min="13" max="16384" width="9" style="1"/>
  </cols>
  <sheetData>
    <row r="1" spans="2:11" ht="15.95" customHeight="1" x14ac:dyDescent="0.15">
      <c r="B1" s="10" t="s">
        <v>25</v>
      </c>
      <c r="G1" s="2"/>
      <c r="H1" s="2"/>
      <c r="K1" s="2"/>
    </row>
    <row r="2" spans="2:11" ht="14.25" customHeight="1" x14ac:dyDescent="0.15">
      <c r="B2" s="10" t="s">
        <v>29</v>
      </c>
      <c r="H2" s="126"/>
      <c r="I2" s="155"/>
      <c r="K2" s="2"/>
    </row>
    <row r="3" spans="2:11" ht="14.25" customHeight="1" thickBot="1" x14ac:dyDescent="0.2">
      <c r="H3" s="127"/>
      <c r="I3" s="127"/>
    </row>
    <row r="4" spans="2:11" s="3" customFormat="1" ht="34.5" customHeight="1" x14ac:dyDescent="0.15">
      <c r="B4" s="164"/>
      <c r="C4" s="165"/>
      <c r="D4" s="6" t="s">
        <v>14</v>
      </c>
      <c r="E4" s="6" t="s">
        <v>15</v>
      </c>
      <c r="F4" s="6" t="s">
        <v>16</v>
      </c>
      <c r="G4" s="8" t="s">
        <v>17</v>
      </c>
      <c r="H4" s="7" t="s">
        <v>18</v>
      </c>
      <c r="I4" s="15" t="s">
        <v>33</v>
      </c>
    </row>
    <row r="5" spans="2:11" s="17" customFormat="1" ht="23.1" customHeight="1" x14ac:dyDescent="0.15">
      <c r="B5" s="166" t="s">
        <v>32</v>
      </c>
      <c r="C5" s="167"/>
      <c r="D5" s="51">
        <v>379.9</v>
      </c>
      <c r="E5" s="51">
        <f t="shared" ref="E5:G5" si="0">SUM(E7,E10,E13)</f>
        <v>26.566504470507002</v>
      </c>
      <c r="F5" s="51">
        <f t="shared" si="0"/>
        <v>3.7154305648400001</v>
      </c>
      <c r="G5" s="51">
        <f t="shared" si="0"/>
        <v>32.845870269664005</v>
      </c>
      <c r="H5" s="74">
        <v>30.4</v>
      </c>
      <c r="I5" s="53">
        <v>473.4</v>
      </c>
    </row>
    <row r="6" spans="2:11" s="3" customFormat="1" ht="23.1" customHeight="1" x14ac:dyDescent="0.15">
      <c r="B6" s="168"/>
      <c r="C6" s="169"/>
      <c r="D6" s="75">
        <f>SUM(D8,D11,D14)</f>
        <v>134339</v>
      </c>
      <c r="E6" s="75">
        <f t="shared" ref="E6:H6" si="1">SUM(E8,E11,E14)</f>
        <v>4032</v>
      </c>
      <c r="F6" s="75">
        <f t="shared" si="1"/>
        <v>182</v>
      </c>
      <c r="G6" s="75">
        <f t="shared" si="1"/>
        <v>7095</v>
      </c>
      <c r="H6" s="76">
        <f t="shared" si="1"/>
        <v>11161</v>
      </c>
      <c r="I6" s="54">
        <f>SUM(D6:H6)</f>
        <v>156809</v>
      </c>
    </row>
    <row r="7" spans="2:11" s="17" customFormat="1" ht="23.1" customHeight="1" x14ac:dyDescent="0.15">
      <c r="B7" s="20"/>
      <c r="C7" s="170" t="s">
        <v>12</v>
      </c>
      <c r="D7" s="51">
        <v>347.66664397800997</v>
      </c>
      <c r="E7" s="51">
        <v>25.48585375747</v>
      </c>
      <c r="F7" s="51">
        <v>0.61736114499999994</v>
      </c>
      <c r="G7" s="74">
        <v>32.417468692513999</v>
      </c>
      <c r="H7" s="79">
        <v>25.138572392728999</v>
      </c>
      <c r="I7" s="53">
        <f>SUM(D7:H7)</f>
        <v>431.32589996572295</v>
      </c>
    </row>
    <row r="8" spans="2:11" s="3" customFormat="1" ht="23.1" customHeight="1" x14ac:dyDescent="0.15">
      <c r="B8" s="5"/>
      <c r="C8" s="171"/>
      <c r="D8" s="75">
        <v>104968</v>
      </c>
      <c r="E8" s="75">
        <v>3628</v>
      </c>
      <c r="F8" s="75">
        <v>135</v>
      </c>
      <c r="G8" s="76">
        <v>6754</v>
      </c>
      <c r="H8" s="80">
        <v>7761</v>
      </c>
      <c r="I8" s="54">
        <f>SUM(D8:H8)</f>
        <v>123246</v>
      </c>
    </row>
    <row r="9" spans="2:11" s="3" customFormat="1" ht="23.1" hidden="1" customHeight="1" x14ac:dyDescent="0.15">
      <c r="B9" s="5"/>
      <c r="C9" s="27"/>
      <c r="D9" s="88"/>
      <c r="E9" s="88"/>
      <c r="F9" s="88"/>
      <c r="G9" s="89"/>
      <c r="H9" s="90"/>
      <c r="I9" s="82"/>
    </row>
    <row r="10" spans="2:11" s="16" customFormat="1" ht="23.1" customHeight="1" x14ac:dyDescent="0.15">
      <c r="B10" s="22"/>
      <c r="C10" s="170" t="s">
        <v>0</v>
      </c>
      <c r="D10" s="77">
        <v>14.268749797792999</v>
      </c>
      <c r="E10" s="77">
        <v>0.98737594305200005</v>
      </c>
      <c r="F10" s="77">
        <v>0.19</v>
      </c>
      <c r="G10" s="78">
        <v>9.5439999999999997E-2</v>
      </c>
      <c r="H10" s="81">
        <v>1.7180704054960001</v>
      </c>
      <c r="I10" s="53">
        <v>17.2</v>
      </c>
    </row>
    <row r="11" spans="2:11" s="3" customFormat="1" ht="23.1" customHeight="1" x14ac:dyDescent="0.15">
      <c r="B11" s="5"/>
      <c r="C11" s="171"/>
      <c r="D11" s="75">
        <v>24982</v>
      </c>
      <c r="E11" s="75">
        <v>378</v>
      </c>
      <c r="F11" s="75">
        <v>18</v>
      </c>
      <c r="G11" s="76">
        <v>157</v>
      </c>
      <c r="H11" s="80">
        <v>2012</v>
      </c>
      <c r="I11" s="54">
        <f>SUM(D11:H11)</f>
        <v>27547</v>
      </c>
    </row>
    <row r="12" spans="2:11" s="3" customFormat="1" ht="23.1" hidden="1" customHeight="1" x14ac:dyDescent="0.15">
      <c r="B12" s="5"/>
      <c r="C12" s="27"/>
      <c r="D12" s="88"/>
      <c r="E12" s="88"/>
      <c r="F12" s="88"/>
      <c r="G12" s="89"/>
      <c r="H12" s="90"/>
      <c r="I12" s="82"/>
    </row>
    <row r="13" spans="2:11" s="17" customFormat="1" ht="23.1" customHeight="1" x14ac:dyDescent="0.15">
      <c r="B13" s="97"/>
      <c r="C13" s="172" t="s">
        <v>22</v>
      </c>
      <c r="D13" s="51">
        <v>17.899999999999999</v>
      </c>
      <c r="E13" s="51">
        <v>9.3274769985000006E-2</v>
      </c>
      <c r="F13" s="57">
        <v>2.9080694198399999</v>
      </c>
      <c r="G13" s="74">
        <v>0.33296157715000002</v>
      </c>
      <c r="H13" s="79">
        <v>3.6</v>
      </c>
      <c r="I13" s="53">
        <f>SUM(D13:H13)</f>
        <v>24.834305766975003</v>
      </c>
    </row>
    <row r="14" spans="2:11" s="3" customFormat="1" ht="23.1" customHeight="1" x14ac:dyDescent="0.15">
      <c r="B14" s="98"/>
      <c r="C14" s="173"/>
      <c r="D14" s="75">
        <v>4389</v>
      </c>
      <c r="E14" s="75">
        <v>26</v>
      </c>
      <c r="F14" s="55">
        <v>29</v>
      </c>
      <c r="G14" s="76">
        <v>184</v>
      </c>
      <c r="H14" s="80">
        <v>1388</v>
      </c>
      <c r="I14" s="54">
        <f>SUM(D14:H14)</f>
        <v>6016</v>
      </c>
    </row>
    <row r="15" spans="2:11" s="3" customFormat="1" ht="23.1" hidden="1" customHeight="1" x14ac:dyDescent="0.15">
      <c r="B15" s="98"/>
      <c r="C15" s="99"/>
      <c r="D15" s="88"/>
      <c r="E15" s="88"/>
      <c r="F15" s="91"/>
      <c r="G15" s="89"/>
      <c r="H15" s="90"/>
      <c r="I15" s="82"/>
    </row>
    <row r="16" spans="2:11" s="17" customFormat="1" ht="23.1" customHeight="1" x14ac:dyDescent="0.15">
      <c r="B16" s="201" t="s">
        <v>13</v>
      </c>
      <c r="C16" s="202"/>
      <c r="D16" s="51">
        <v>184.978142623514</v>
      </c>
      <c r="E16" s="51">
        <v>20.397225438361001</v>
      </c>
      <c r="F16" s="51">
        <v>15.360881021732</v>
      </c>
      <c r="G16" s="74">
        <v>87.544307458643999</v>
      </c>
      <c r="H16" s="79">
        <v>27.862901011611001</v>
      </c>
      <c r="I16" s="53">
        <v>336.3</v>
      </c>
    </row>
    <row r="17" spans="2:9" s="3" customFormat="1" ht="23.1" customHeight="1" x14ac:dyDescent="0.15">
      <c r="B17" s="203"/>
      <c r="C17" s="204"/>
      <c r="D17" s="75">
        <v>41349</v>
      </c>
      <c r="E17" s="75">
        <v>3547</v>
      </c>
      <c r="F17" s="75">
        <v>1757</v>
      </c>
      <c r="G17" s="76">
        <v>14229</v>
      </c>
      <c r="H17" s="80">
        <v>9279</v>
      </c>
      <c r="I17" s="54">
        <f t="shared" ref="I17:I23" si="2">SUM(D17:H17)</f>
        <v>70161</v>
      </c>
    </row>
    <row r="18" spans="2:9" s="17" customFormat="1" ht="23.1" customHeight="1" x14ac:dyDescent="0.15">
      <c r="B18" s="142" t="s">
        <v>37</v>
      </c>
      <c r="C18" s="143"/>
      <c r="D18" s="51">
        <v>4.5148555272979998</v>
      </c>
      <c r="E18" s="52" t="s">
        <v>34</v>
      </c>
      <c r="F18" s="51">
        <v>0.37499500000000002</v>
      </c>
      <c r="G18" s="74">
        <v>2.3945421885</v>
      </c>
      <c r="H18" s="79">
        <v>4.3013335848000003E-2</v>
      </c>
      <c r="I18" s="53">
        <f t="shared" ref="I18:I19" si="3">SUM(D18:H18)</f>
        <v>7.3274060516460002</v>
      </c>
    </row>
    <row r="19" spans="2:9" s="3" customFormat="1" ht="23.1" customHeight="1" x14ac:dyDescent="0.15">
      <c r="B19" s="150"/>
      <c r="C19" s="151"/>
      <c r="D19" s="75">
        <v>725</v>
      </c>
      <c r="E19" s="104" t="s">
        <v>34</v>
      </c>
      <c r="F19" s="75">
        <v>7</v>
      </c>
      <c r="G19" s="76">
        <v>163</v>
      </c>
      <c r="H19" s="80">
        <v>54</v>
      </c>
      <c r="I19" s="54">
        <f t="shared" si="3"/>
        <v>949</v>
      </c>
    </row>
    <row r="20" spans="2:9" s="17" customFormat="1" ht="23.1" customHeight="1" x14ac:dyDescent="0.15">
      <c r="B20" s="160" t="s">
        <v>53</v>
      </c>
      <c r="C20" s="161"/>
      <c r="D20" s="51">
        <v>2356.6</v>
      </c>
      <c r="E20" s="51">
        <v>382.61</v>
      </c>
      <c r="F20" s="51">
        <f t="shared" ref="F20:F21" si="4">SUM(F22,F24)</f>
        <v>91.885547846209008</v>
      </c>
      <c r="G20" s="52" t="s">
        <v>34</v>
      </c>
      <c r="H20" s="77">
        <f>SUM(H22,H24)</f>
        <v>161.34171062676901</v>
      </c>
      <c r="I20" s="53">
        <v>2992.5</v>
      </c>
    </row>
    <row r="21" spans="2:9" s="3" customFormat="1" ht="23.1" customHeight="1" thickBot="1" x14ac:dyDescent="0.2">
      <c r="B21" s="162"/>
      <c r="C21" s="163"/>
      <c r="D21" s="107">
        <v>245670</v>
      </c>
      <c r="E21" s="107">
        <v>34945</v>
      </c>
      <c r="F21" s="107">
        <f t="shared" si="4"/>
        <v>2843</v>
      </c>
      <c r="G21" s="104" t="s">
        <v>34</v>
      </c>
      <c r="H21" s="107">
        <f>SUM(H23,H25)</f>
        <v>7067</v>
      </c>
      <c r="I21" s="108">
        <v>290525</v>
      </c>
    </row>
    <row r="22" spans="2:9" s="17" customFormat="1" ht="23.1" hidden="1" customHeight="1" x14ac:dyDescent="0.15">
      <c r="B22" s="160" t="s">
        <v>1</v>
      </c>
      <c r="C22" s="161"/>
      <c r="D22" s="51">
        <v>2033.799157020502</v>
      </c>
      <c r="E22" s="51">
        <v>359.42011457127802</v>
      </c>
      <c r="F22" s="51">
        <v>17.324780000000001</v>
      </c>
      <c r="G22" s="52" t="s">
        <v>34</v>
      </c>
      <c r="H22" s="52" t="s">
        <v>34</v>
      </c>
      <c r="I22" s="53">
        <f t="shared" si="2"/>
        <v>2410.5440515917799</v>
      </c>
    </row>
    <row r="23" spans="2:9" s="3" customFormat="1" ht="23.1" hidden="1" customHeight="1" x14ac:dyDescent="0.15">
      <c r="B23" s="162"/>
      <c r="C23" s="163"/>
      <c r="D23" s="107">
        <v>195727</v>
      </c>
      <c r="E23" s="107">
        <v>32439</v>
      </c>
      <c r="F23" s="107">
        <v>1611</v>
      </c>
      <c r="G23" s="104" t="s">
        <v>34</v>
      </c>
      <c r="H23" s="104" t="s">
        <v>34</v>
      </c>
      <c r="I23" s="108">
        <f t="shared" si="2"/>
        <v>229777</v>
      </c>
    </row>
    <row r="24" spans="2:9" s="17" customFormat="1" ht="23.1" hidden="1" customHeight="1" x14ac:dyDescent="0.15">
      <c r="B24" s="160" t="s">
        <v>51</v>
      </c>
      <c r="C24" s="161"/>
      <c r="D24" s="35">
        <v>323.84195021587999</v>
      </c>
      <c r="E24" s="35">
        <v>23.248215438877999</v>
      </c>
      <c r="F24" s="35">
        <v>74.560767846209004</v>
      </c>
      <c r="G24" s="57">
        <v>0</v>
      </c>
      <c r="H24" s="57">
        <v>161.34171062676901</v>
      </c>
      <c r="I24" s="53">
        <f t="shared" ref="I24:I25" si="5">SUM(D24:H24)</f>
        <v>582.99264412773596</v>
      </c>
    </row>
    <row r="25" spans="2:9" s="3" customFormat="1" ht="23.1" hidden="1" customHeight="1" thickBot="1" x14ac:dyDescent="0.2">
      <c r="B25" s="174"/>
      <c r="C25" s="175"/>
      <c r="D25" s="36">
        <v>50052</v>
      </c>
      <c r="E25" s="36">
        <v>2507</v>
      </c>
      <c r="F25" s="36">
        <v>1232</v>
      </c>
      <c r="G25" s="36"/>
      <c r="H25" s="36">
        <v>7067</v>
      </c>
      <c r="I25" s="109">
        <f t="shared" si="5"/>
        <v>60858</v>
      </c>
    </row>
    <row r="26" spans="2:9" s="17" customFormat="1" ht="23.1" customHeight="1" thickTop="1" x14ac:dyDescent="0.15">
      <c r="B26" s="128" t="s">
        <v>23</v>
      </c>
      <c r="C26" s="129"/>
      <c r="D26" s="111">
        <v>2926.1</v>
      </c>
      <c r="E26" s="111">
        <f t="shared" ref="D26:H27" si="6">SUM(E5,E16,E18,E20)</f>
        <v>429.57372990886802</v>
      </c>
      <c r="F26" s="111">
        <f t="shared" si="6"/>
        <v>111.33685443278101</v>
      </c>
      <c r="G26" s="111">
        <f t="shared" si="6"/>
        <v>122.784719916808</v>
      </c>
      <c r="H26" s="112">
        <v>219.6</v>
      </c>
      <c r="I26" s="64">
        <v>3809.5</v>
      </c>
    </row>
    <row r="27" spans="2:9" s="3" customFormat="1" ht="23.1" customHeight="1" thickBot="1" x14ac:dyDescent="0.2">
      <c r="B27" s="130"/>
      <c r="C27" s="131"/>
      <c r="D27" s="65">
        <f t="shared" si="6"/>
        <v>422083</v>
      </c>
      <c r="E27" s="65">
        <f t="shared" si="6"/>
        <v>42524</v>
      </c>
      <c r="F27" s="65">
        <f t="shared" si="6"/>
        <v>4789</v>
      </c>
      <c r="G27" s="65">
        <f t="shared" si="6"/>
        <v>21487</v>
      </c>
      <c r="H27" s="66">
        <f t="shared" si="6"/>
        <v>27561</v>
      </c>
      <c r="I27" s="67">
        <f>SUM(D27:H27)</f>
        <v>518444</v>
      </c>
    </row>
    <row r="28" spans="2:9" ht="8.1" customHeight="1" x14ac:dyDescent="0.15"/>
    <row r="29" spans="2:9" x14ac:dyDescent="0.15">
      <c r="B29" s="30" t="s">
        <v>10</v>
      </c>
      <c r="C29" s="29" t="s">
        <v>58</v>
      </c>
      <c r="D29" s="115"/>
      <c r="E29" s="115"/>
      <c r="F29" s="115"/>
      <c r="G29" s="115"/>
      <c r="H29" s="115"/>
      <c r="I29" s="115"/>
    </row>
    <row r="30" spans="2:9" ht="8.1" customHeight="1" x14ac:dyDescent="0.15">
      <c r="B30" s="30"/>
      <c r="C30" s="29"/>
      <c r="D30" s="115"/>
      <c r="E30" s="115"/>
      <c r="F30" s="115"/>
      <c r="G30" s="115"/>
      <c r="H30" s="115"/>
      <c r="I30" s="115"/>
    </row>
    <row r="31" spans="2:9" ht="14.25" customHeight="1" x14ac:dyDescent="0.15">
      <c r="B31" s="30" t="s">
        <v>11</v>
      </c>
      <c r="C31" s="125" t="s">
        <v>55</v>
      </c>
      <c r="D31" s="125"/>
      <c r="E31" s="125"/>
      <c r="F31" s="125"/>
      <c r="G31" s="125"/>
      <c r="H31" s="125"/>
      <c r="I31" s="125"/>
    </row>
    <row r="32" spans="2:9" ht="15.75" customHeight="1" x14ac:dyDescent="0.15">
      <c r="B32" s="30"/>
      <c r="C32" s="125"/>
      <c r="D32" s="125"/>
      <c r="E32" s="125"/>
      <c r="F32" s="125"/>
      <c r="G32" s="125"/>
      <c r="H32" s="125"/>
      <c r="I32" s="125"/>
    </row>
    <row r="33" spans="2:10" ht="3.75" customHeight="1" x14ac:dyDescent="0.15">
      <c r="B33" s="30"/>
      <c r="C33" s="29"/>
      <c r="D33" s="115"/>
      <c r="E33" s="115"/>
      <c r="F33" s="115"/>
      <c r="G33" s="115"/>
      <c r="H33" s="115"/>
      <c r="I33" s="115"/>
    </row>
    <row r="34" spans="2:10" x14ac:dyDescent="0.15">
      <c r="B34" s="30" t="s">
        <v>2</v>
      </c>
      <c r="C34" s="29" t="s">
        <v>31</v>
      </c>
      <c r="D34" s="115"/>
      <c r="E34" s="115"/>
      <c r="F34" s="115"/>
      <c r="G34" s="115"/>
      <c r="H34" s="115"/>
      <c r="I34" s="115"/>
    </row>
    <row r="35" spans="2:10" ht="8.1" customHeight="1" x14ac:dyDescent="0.15">
      <c r="B35" s="30"/>
      <c r="C35" s="29"/>
      <c r="D35" s="115"/>
      <c r="E35" s="115"/>
      <c r="F35" s="115"/>
      <c r="G35" s="115"/>
      <c r="H35" s="115"/>
      <c r="I35" s="115"/>
    </row>
    <row r="36" spans="2:10" ht="15.75" customHeight="1" x14ac:dyDescent="0.15">
      <c r="B36" s="116" t="s">
        <v>8</v>
      </c>
      <c r="C36" s="125" t="s">
        <v>62</v>
      </c>
      <c r="D36" s="125"/>
      <c r="E36" s="125"/>
      <c r="F36" s="125"/>
      <c r="G36" s="125"/>
      <c r="H36" s="125"/>
      <c r="I36" s="125"/>
    </row>
    <row r="37" spans="2:10" ht="8.1" customHeight="1" x14ac:dyDescent="0.15">
      <c r="B37" s="30"/>
      <c r="C37" s="29"/>
      <c r="D37" s="115"/>
      <c r="E37" s="115"/>
      <c r="F37" s="115"/>
      <c r="G37" s="115"/>
      <c r="H37" s="115"/>
      <c r="I37" s="115"/>
    </row>
    <row r="38" spans="2:10" s="10" customFormat="1" x14ac:dyDescent="0.15">
      <c r="B38" s="30" t="s">
        <v>9</v>
      </c>
      <c r="C38" s="125" t="s">
        <v>56</v>
      </c>
      <c r="D38" s="125"/>
      <c r="E38" s="125"/>
      <c r="F38" s="125"/>
      <c r="G38" s="125"/>
      <c r="H38" s="125"/>
      <c r="I38" s="125"/>
    </row>
    <row r="39" spans="2:10" x14ac:dyDescent="0.15">
      <c r="B39" s="29"/>
      <c r="C39" s="125"/>
      <c r="D39" s="125"/>
      <c r="E39" s="125"/>
      <c r="F39" s="125"/>
      <c r="G39" s="125"/>
      <c r="H39" s="125"/>
      <c r="I39" s="125"/>
    </row>
    <row r="40" spans="2:10" ht="8.1" customHeight="1" x14ac:dyDescent="0.15">
      <c r="B40" s="30"/>
      <c r="C40" s="29"/>
      <c r="D40" s="117"/>
      <c r="E40" s="115"/>
      <c r="F40" s="115"/>
      <c r="G40" s="115"/>
      <c r="H40" s="115"/>
      <c r="I40" s="115"/>
    </row>
    <row r="41" spans="2:10" s="10" customFormat="1" x14ac:dyDescent="0.15">
      <c r="B41" s="30" t="s">
        <v>35</v>
      </c>
      <c r="C41" s="125" t="s">
        <v>59</v>
      </c>
      <c r="D41" s="125"/>
      <c r="E41" s="125"/>
      <c r="F41" s="125"/>
      <c r="G41" s="125"/>
      <c r="H41" s="125"/>
      <c r="I41" s="125"/>
    </row>
    <row r="42" spans="2:10" ht="9" customHeight="1" x14ac:dyDescent="0.15">
      <c r="B42" s="30"/>
      <c r="C42" s="125"/>
      <c r="D42" s="125"/>
      <c r="E42" s="125"/>
      <c r="F42" s="125"/>
      <c r="G42" s="125"/>
      <c r="H42" s="125"/>
      <c r="I42" s="125"/>
    </row>
    <row r="43" spans="2:10" ht="4.5" customHeight="1" x14ac:dyDescent="0.15">
      <c r="B43" s="30"/>
      <c r="C43" s="125"/>
      <c r="D43" s="125"/>
      <c r="E43" s="125"/>
      <c r="F43" s="125"/>
      <c r="G43" s="125"/>
      <c r="H43" s="125"/>
      <c r="I43" s="125"/>
      <c r="J43" s="4"/>
    </row>
    <row r="44" spans="2:10" ht="4.5" customHeight="1" x14ac:dyDescent="0.15">
      <c r="B44" s="30"/>
      <c r="C44" s="29"/>
      <c r="D44" s="117"/>
      <c r="E44" s="115"/>
      <c r="F44" s="115"/>
      <c r="G44" s="115"/>
      <c r="H44" s="115"/>
      <c r="I44" s="115"/>
    </row>
    <row r="45" spans="2:10" x14ac:dyDescent="0.15">
      <c r="B45" s="30" t="s">
        <v>54</v>
      </c>
      <c r="C45" s="29" t="s">
        <v>36</v>
      </c>
      <c r="D45" s="115"/>
      <c r="E45" s="115"/>
      <c r="F45" s="115"/>
      <c r="G45" s="115"/>
      <c r="H45" s="115"/>
      <c r="I45" s="115"/>
      <c r="J45" s="4"/>
    </row>
    <row r="46" spans="2:10" x14ac:dyDescent="0.15">
      <c r="B46" s="30"/>
      <c r="C46" s="29"/>
    </row>
  </sheetData>
  <mergeCells count="17">
    <mergeCell ref="B20:C21"/>
    <mergeCell ref="C41:I43"/>
    <mergeCell ref="C31:I32"/>
    <mergeCell ref="C38:I39"/>
    <mergeCell ref="C36:I36"/>
    <mergeCell ref="H2:I2"/>
    <mergeCell ref="H3:I3"/>
    <mergeCell ref="B26:C27"/>
    <mergeCell ref="B16:C17"/>
    <mergeCell ref="B22:C23"/>
    <mergeCell ref="B4:C4"/>
    <mergeCell ref="B5:C6"/>
    <mergeCell ref="C7:C8"/>
    <mergeCell ref="C10:C11"/>
    <mergeCell ref="C13:C14"/>
    <mergeCell ref="B18:C19"/>
    <mergeCell ref="B24:C25"/>
  </mergeCells>
  <phoneticPr fontId="1"/>
  <printOptions horizontalCentered="1"/>
  <pageMargins left="0.19685039370078741" right="0.19685039370078741" top="0.39370078740157483" bottom="0.39370078740157483" header="0.31496062992125984" footer="0.31496062992125984"/>
  <pageSetup paperSize="9" scale="90" orientation="landscape" r:id="rId1"/>
  <headerFooter>
    <oddFooter xml:space="preserve">&amp;R6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7"/>
  <sheetViews>
    <sheetView view="pageBreakPreview" zoomScale="85" zoomScaleNormal="100" zoomScaleSheetLayoutView="85" workbookViewId="0">
      <selection activeCell="D5" sqref="D5"/>
    </sheetView>
  </sheetViews>
  <sheetFormatPr defaultRowHeight="14.25" x14ac:dyDescent="0.15"/>
  <cols>
    <col min="1" max="1" width="2.625" style="1" customWidth="1"/>
    <col min="2" max="2" width="8.625" style="1" customWidth="1"/>
    <col min="3" max="3" width="25.25" style="1" customWidth="1"/>
    <col min="4" max="7" width="27.625" style="1" customWidth="1"/>
    <col min="8" max="8" width="1.125" style="1" customWidth="1"/>
    <col min="9" max="9" width="1.25" style="1" customWidth="1"/>
    <col min="10" max="10" width="16.625" style="1" customWidth="1"/>
    <col min="11" max="11" width="5.625" style="1" customWidth="1"/>
    <col min="12" max="12" width="12.625" style="1" customWidth="1"/>
    <col min="13" max="13" width="5.625" style="1" customWidth="1"/>
    <col min="14" max="16384" width="9" style="1"/>
  </cols>
  <sheetData>
    <row r="1" spans="2:12" ht="15.95" customHeight="1" x14ac:dyDescent="0.15">
      <c r="B1" s="10" t="s">
        <v>25</v>
      </c>
      <c r="I1" s="2"/>
      <c r="J1" s="2"/>
      <c r="K1" s="2"/>
      <c r="L1" s="2"/>
    </row>
    <row r="2" spans="2:12" ht="14.25" customHeight="1" x14ac:dyDescent="0.15">
      <c r="B2" s="10" t="s">
        <v>30</v>
      </c>
      <c r="F2" s="34"/>
      <c r="G2" s="31"/>
      <c r="J2" s="2"/>
      <c r="K2" s="2"/>
      <c r="L2" s="2"/>
    </row>
    <row r="3" spans="2:12" ht="14.25" customHeight="1" thickBot="1" x14ac:dyDescent="0.2">
      <c r="F3" s="33"/>
      <c r="G3" s="32"/>
    </row>
    <row r="4" spans="2:12" s="3" customFormat="1" ht="35.1" customHeight="1" x14ac:dyDescent="0.15">
      <c r="B4" s="164"/>
      <c r="C4" s="165"/>
      <c r="D4" s="6" t="s">
        <v>21</v>
      </c>
      <c r="E4" s="6" t="s">
        <v>19</v>
      </c>
      <c r="F4" s="7" t="s">
        <v>20</v>
      </c>
      <c r="G4" s="15" t="s">
        <v>33</v>
      </c>
    </row>
    <row r="5" spans="2:12" s="17" customFormat="1" ht="23.1" customHeight="1" x14ac:dyDescent="0.15">
      <c r="B5" s="166" t="s">
        <v>32</v>
      </c>
      <c r="C5" s="167"/>
      <c r="D5" s="35">
        <f>SUM(D7,D10,D13)</f>
        <v>21.371350438933</v>
      </c>
      <c r="E5" s="35">
        <f t="shared" ref="E5:F5" si="0">SUM(E7,E10,E13)</f>
        <v>29.271469266441997</v>
      </c>
      <c r="F5" s="47">
        <f t="shared" si="0"/>
        <v>80.366445247743002</v>
      </c>
      <c r="G5" s="38">
        <f>SUM(D5:F5)</f>
        <v>131.00926495311799</v>
      </c>
    </row>
    <row r="6" spans="2:12" s="3" customFormat="1" ht="23.1" customHeight="1" x14ac:dyDescent="0.15">
      <c r="B6" s="168"/>
      <c r="C6" s="169"/>
      <c r="D6" s="55">
        <f>SUM(D8,D11,D14)</f>
        <v>7725</v>
      </c>
      <c r="E6" s="55">
        <f t="shared" ref="E6:F6" si="1">SUM(E8,E11,E14)</f>
        <v>10327</v>
      </c>
      <c r="F6" s="56">
        <f t="shared" si="1"/>
        <v>10928</v>
      </c>
      <c r="G6" s="40">
        <f>SUM(D6:F6)</f>
        <v>28980</v>
      </c>
    </row>
    <row r="7" spans="2:12" s="17" customFormat="1" ht="23.1" customHeight="1" x14ac:dyDescent="0.15">
      <c r="B7" s="20"/>
      <c r="C7" s="170" t="s">
        <v>12</v>
      </c>
      <c r="D7" s="35">
        <v>19.53057619993</v>
      </c>
      <c r="E7" s="35">
        <v>15.868343140134</v>
      </c>
      <c r="F7" s="48">
        <v>77.019786387237005</v>
      </c>
      <c r="G7" s="38">
        <f t="shared" ref="G7:G17" si="2">SUM(D7:F7)</f>
        <v>112.418705727301</v>
      </c>
    </row>
    <row r="8" spans="2:12" s="3" customFormat="1" ht="23.1" customHeight="1" x14ac:dyDescent="0.15">
      <c r="B8" s="5"/>
      <c r="C8" s="171"/>
      <c r="D8" s="55">
        <v>7311</v>
      </c>
      <c r="E8" s="55">
        <v>6288</v>
      </c>
      <c r="F8" s="59">
        <v>9924</v>
      </c>
      <c r="G8" s="40">
        <f t="shared" si="2"/>
        <v>23523</v>
      </c>
    </row>
    <row r="9" spans="2:12" s="3" customFormat="1" ht="23.1" hidden="1" customHeight="1" x14ac:dyDescent="0.15">
      <c r="B9" s="5"/>
      <c r="C9" s="27"/>
      <c r="D9" s="85"/>
      <c r="E9" s="85"/>
      <c r="F9" s="86"/>
      <c r="G9" s="63"/>
    </row>
    <row r="10" spans="2:12" s="16" customFormat="1" ht="23.1" customHeight="1" x14ac:dyDescent="0.15">
      <c r="B10" s="22"/>
      <c r="C10" s="170" t="s">
        <v>0</v>
      </c>
      <c r="D10" s="57">
        <v>0.19548447901800001</v>
      </c>
      <c r="E10" s="57">
        <v>5.2242037801030001</v>
      </c>
      <c r="F10" s="60">
        <v>2.2443443813799999</v>
      </c>
      <c r="G10" s="38">
        <f t="shared" si="2"/>
        <v>7.6640326405010004</v>
      </c>
    </row>
    <row r="11" spans="2:12" s="3" customFormat="1" ht="23.1" customHeight="1" x14ac:dyDescent="0.15">
      <c r="B11" s="5"/>
      <c r="C11" s="171"/>
      <c r="D11" s="55">
        <v>178</v>
      </c>
      <c r="E11" s="55">
        <v>2697</v>
      </c>
      <c r="F11" s="59">
        <v>757</v>
      </c>
      <c r="G11" s="40">
        <f t="shared" si="2"/>
        <v>3632</v>
      </c>
    </row>
    <row r="12" spans="2:12" s="3" customFormat="1" ht="23.1" hidden="1" customHeight="1" x14ac:dyDescent="0.15">
      <c r="B12" s="5"/>
      <c r="C12" s="27"/>
      <c r="D12" s="85"/>
      <c r="E12" s="85"/>
      <c r="F12" s="86"/>
      <c r="G12" s="63"/>
    </row>
    <row r="13" spans="2:12" s="17" customFormat="1" ht="23.1" customHeight="1" x14ac:dyDescent="0.15">
      <c r="B13" s="20"/>
      <c r="C13" s="210" t="s">
        <v>22</v>
      </c>
      <c r="D13" s="35">
        <v>1.645289759985</v>
      </c>
      <c r="E13" s="35">
        <v>8.1789223462050007</v>
      </c>
      <c r="F13" s="48">
        <v>1.102314479126</v>
      </c>
      <c r="G13" s="38">
        <f t="shared" si="2"/>
        <v>10.926526585316001</v>
      </c>
    </row>
    <row r="14" spans="2:12" s="3" customFormat="1" ht="23.1" customHeight="1" x14ac:dyDescent="0.15">
      <c r="B14" s="5"/>
      <c r="C14" s="211"/>
      <c r="D14" s="55">
        <v>236</v>
      </c>
      <c r="E14" s="55">
        <v>1342</v>
      </c>
      <c r="F14" s="59">
        <v>247</v>
      </c>
      <c r="G14" s="40">
        <f t="shared" si="2"/>
        <v>1825</v>
      </c>
    </row>
    <row r="15" spans="2:12" s="3" customFormat="1" ht="23.1" hidden="1" customHeight="1" x14ac:dyDescent="0.15">
      <c r="B15" s="5"/>
      <c r="C15" s="28"/>
      <c r="D15" s="85"/>
      <c r="E15" s="85"/>
      <c r="F15" s="86"/>
      <c r="G15" s="63"/>
    </row>
    <row r="16" spans="2:12" s="17" customFormat="1" ht="23.1" customHeight="1" x14ac:dyDescent="0.15">
      <c r="B16" s="206" t="s">
        <v>13</v>
      </c>
      <c r="C16" s="207"/>
      <c r="D16" s="35">
        <v>8.3766856413300008</v>
      </c>
      <c r="E16" s="35">
        <v>6.5146261830809999</v>
      </c>
      <c r="F16" s="48">
        <v>49.645556979795003</v>
      </c>
      <c r="G16" s="38">
        <f t="shared" si="2"/>
        <v>64.536868804206009</v>
      </c>
    </row>
    <row r="17" spans="2:11" s="3" customFormat="1" ht="23.1" customHeight="1" x14ac:dyDescent="0.15">
      <c r="B17" s="208"/>
      <c r="C17" s="209"/>
      <c r="D17" s="55">
        <v>2891</v>
      </c>
      <c r="E17" s="55">
        <v>2807</v>
      </c>
      <c r="F17" s="59">
        <v>8399</v>
      </c>
      <c r="G17" s="40">
        <f t="shared" si="2"/>
        <v>14097</v>
      </c>
    </row>
    <row r="18" spans="2:11" s="17" customFormat="1" ht="23.1" customHeight="1" x14ac:dyDescent="0.15">
      <c r="B18" s="142" t="s">
        <v>37</v>
      </c>
      <c r="C18" s="143"/>
      <c r="D18" s="35">
        <v>2.1842229481489999</v>
      </c>
      <c r="E18" s="35">
        <v>2.064219689647</v>
      </c>
      <c r="F18" s="48">
        <v>1.6128900000000002E-2</v>
      </c>
      <c r="G18" s="38">
        <f t="shared" ref="G18:G19" si="3">SUM(D18:F18)</f>
        <v>4.2645715377959998</v>
      </c>
    </row>
    <row r="19" spans="2:11" s="3" customFormat="1" ht="23.1" customHeight="1" x14ac:dyDescent="0.15">
      <c r="B19" s="150"/>
      <c r="C19" s="151"/>
      <c r="D19" s="55">
        <v>579</v>
      </c>
      <c r="E19" s="55">
        <v>1032</v>
      </c>
      <c r="F19" s="59">
        <v>2</v>
      </c>
      <c r="G19" s="40">
        <f t="shared" si="3"/>
        <v>1613</v>
      </c>
    </row>
    <row r="20" spans="2:11" s="17" customFormat="1" ht="23.1" customHeight="1" x14ac:dyDescent="0.15">
      <c r="B20" s="160" t="s">
        <v>57</v>
      </c>
      <c r="C20" s="161"/>
      <c r="D20" s="37" t="s">
        <v>34</v>
      </c>
      <c r="E20" s="37" t="s">
        <v>34</v>
      </c>
      <c r="F20" s="49" t="s">
        <v>34</v>
      </c>
      <c r="G20" s="42" t="s">
        <v>34</v>
      </c>
      <c r="K20" s="3"/>
    </row>
    <row r="21" spans="2:11" s="3" customFormat="1" ht="23.1" customHeight="1" thickBot="1" x14ac:dyDescent="0.2">
      <c r="B21" s="162"/>
      <c r="C21" s="163"/>
      <c r="D21" s="104" t="s">
        <v>34</v>
      </c>
      <c r="E21" s="104" t="s">
        <v>34</v>
      </c>
      <c r="F21" s="110" t="s">
        <v>34</v>
      </c>
      <c r="G21" s="106" t="s">
        <v>34</v>
      </c>
      <c r="K21" s="17"/>
    </row>
    <row r="22" spans="2:11" s="17" customFormat="1" ht="23.1" hidden="1" customHeight="1" x14ac:dyDescent="0.15">
      <c r="B22" s="160" t="s">
        <v>1</v>
      </c>
      <c r="C22" s="161"/>
      <c r="D22" s="37" t="s">
        <v>34</v>
      </c>
      <c r="E22" s="37" t="s">
        <v>34</v>
      </c>
      <c r="F22" s="49" t="s">
        <v>34</v>
      </c>
      <c r="G22" s="42" t="s">
        <v>34</v>
      </c>
      <c r="K22" s="3"/>
    </row>
    <row r="23" spans="2:11" s="3" customFormat="1" ht="23.1" hidden="1" customHeight="1" x14ac:dyDescent="0.15">
      <c r="B23" s="162"/>
      <c r="C23" s="163"/>
      <c r="D23" s="104" t="s">
        <v>34</v>
      </c>
      <c r="E23" s="104" t="s">
        <v>34</v>
      </c>
      <c r="F23" s="110" t="s">
        <v>34</v>
      </c>
      <c r="G23" s="106" t="s">
        <v>34</v>
      </c>
      <c r="K23" s="17"/>
    </row>
    <row r="24" spans="2:11" s="17" customFormat="1" ht="23.1" hidden="1" customHeight="1" x14ac:dyDescent="0.15">
      <c r="B24" s="160" t="s">
        <v>50</v>
      </c>
      <c r="C24" s="161"/>
      <c r="D24" s="37" t="s">
        <v>34</v>
      </c>
      <c r="E24" s="37" t="s">
        <v>34</v>
      </c>
      <c r="F24" s="49" t="s">
        <v>34</v>
      </c>
      <c r="G24" s="42" t="s">
        <v>34</v>
      </c>
    </row>
    <row r="25" spans="2:11" s="3" customFormat="1" ht="23.1" hidden="1" customHeight="1" thickBot="1" x14ac:dyDescent="0.2">
      <c r="B25" s="174"/>
      <c r="C25" s="175"/>
      <c r="D25" s="39" t="s">
        <v>34</v>
      </c>
      <c r="E25" s="39" t="s">
        <v>34</v>
      </c>
      <c r="F25" s="50" t="s">
        <v>34</v>
      </c>
      <c r="G25" s="44" t="s">
        <v>34</v>
      </c>
    </row>
    <row r="26" spans="2:11" s="17" customFormat="1" ht="23.1" customHeight="1" thickTop="1" x14ac:dyDescent="0.15">
      <c r="B26" s="128" t="s">
        <v>23</v>
      </c>
      <c r="C26" s="129"/>
      <c r="D26" s="111">
        <f t="shared" ref="D26:F27" si="4">SUM(D5,D16,D18,D22,D24)</f>
        <v>31.932259028411998</v>
      </c>
      <c r="E26" s="111">
        <v>37.799999999999997</v>
      </c>
      <c r="F26" s="119">
        <f t="shared" si="4"/>
        <v>130.02813112753802</v>
      </c>
      <c r="G26" s="64">
        <f>SUM(D26:F26)</f>
        <v>199.76039015595001</v>
      </c>
    </row>
    <row r="27" spans="2:11" s="3" customFormat="1" ht="23.1" customHeight="1" thickBot="1" x14ac:dyDescent="0.2">
      <c r="B27" s="130"/>
      <c r="C27" s="131"/>
      <c r="D27" s="65">
        <f t="shared" si="4"/>
        <v>11195</v>
      </c>
      <c r="E27" s="65">
        <f t="shared" si="4"/>
        <v>14166</v>
      </c>
      <c r="F27" s="83">
        <f t="shared" si="4"/>
        <v>19329</v>
      </c>
      <c r="G27" s="67">
        <f>SUM(D27:F27)</f>
        <v>44690</v>
      </c>
    </row>
    <row r="28" spans="2:11" ht="8.1" customHeight="1" x14ac:dyDescent="0.15"/>
    <row r="29" spans="2:11" x14ac:dyDescent="0.15">
      <c r="B29" s="30" t="s">
        <v>10</v>
      </c>
      <c r="C29" s="29" t="s">
        <v>58</v>
      </c>
      <c r="D29" s="115"/>
      <c r="E29" s="115"/>
      <c r="F29" s="115"/>
      <c r="G29" s="115"/>
      <c r="H29" s="115"/>
      <c r="I29" s="115"/>
    </row>
    <row r="30" spans="2:11" ht="8.1" customHeight="1" x14ac:dyDescent="0.15">
      <c r="B30" s="30"/>
      <c r="C30" s="29"/>
      <c r="D30" s="115"/>
      <c r="E30" s="115"/>
      <c r="F30" s="115"/>
      <c r="G30" s="115"/>
      <c r="H30" s="115"/>
      <c r="I30" s="115"/>
    </row>
    <row r="31" spans="2:11" ht="14.25" customHeight="1" x14ac:dyDescent="0.15">
      <c r="B31" s="30" t="s">
        <v>11</v>
      </c>
      <c r="C31" s="125" t="s">
        <v>55</v>
      </c>
      <c r="D31" s="125"/>
      <c r="E31" s="125"/>
      <c r="F31" s="125"/>
      <c r="G31" s="125"/>
      <c r="H31" s="125"/>
      <c r="I31" s="125"/>
    </row>
    <row r="32" spans="2:11" ht="15.75" customHeight="1" x14ac:dyDescent="0.15">
      <c r="B32" s="30"/>
      <c r="C32" s="125"/>
      <c r="D32" s="125"/>
      <c r="E32" s="125"/>
      <c r="F32" s="125"/>
      <c r="G32" s="125"/>
      <c r="H32" s="125"/>
      <c r="I32" s="125"/>
    </row>
    <row r="33" spans="2:10" ht="3.75" customHeight="1" x14ac:dyDescent="0.15">
      <c r="B33" s="30"/>
      <c r="C33" s="29"/>
      <c r="D33" s="115"/>
      <c r="E33" s="115"/>
      <c r="F33" s="115"/>
      <c r="G33" s="115"/>
      <c r="H33" s="115"/>
      <c r="I33" s="115"/>
    </row>
    <row r="34" spans="2:10" x14ac:dyDescent="0.15">
      <c r="B34" s="30" t="s">
        <v>2</v>
      </c>
      <c r="C34" s="29" t="s">
        <v>31</v>
      </c>
      <c r="D34" s="115"/>
      <c r="E34" s="115"/>
      <c r="F34" s="115"/>
      <c r="G34" s="115"/>
      <c r="H34" s="115"/>
      <c r="I34" s="115"/>
    </row>
    <row r="35" spans="2:10" ht="8.1" customHeight="1" x14ac:dyDescent="0.15">
      <c r="B35" s="30"/>
      <c r="C35" s="29"/>
      <c r="D35" s="115"/>
      <c r="E35" s="115"/>
      <c r="F35" s="115"/>
      <c r="G35" s="115"/>
      <c r="H35" s="115"/>
      <c r="I35" s="115"/>
    </row>
    <row r="36" spans="2:10" ht="15.75" customHeight="1" x14ac:dyDescent="0.15">
      <c r="B36" s="116" t="s">
        <v>8</v>
      </c>
      <c r="C36" s="125" t="s">
        <v>61</v>
      </c>
      <c r="D36" s="125"/>
      <c r="E36" s="125"/>
      <c r="F36" s="125"/>
      <c r="G36" s="125"/>
      <c r="H36" s="125"/>
      <c r="I36" s="125"/>
    </row>
    <row r="37" spans="2:10" ht="8.1" customHeight="1" x14ac:dyDescent="0.15">
      <c r="B37" s="30"/>
      <c r="C37" s="29"/>
      <c r="D37" s="115"/>
      <c r="E37" s="115"/>
      <c r="F37" s="115"/>
      <c r="G37" s="115"/>
      <c r="H37" s="115"/>
      <c r="I37" s="115"/>
    </row>
    <row r="38" spans="2:10" s="10" customFormat="1" x14ac:dyDescent="0.15">
      <c r="B38" s="30" t="s">
        <v>9</v>
      </c>
      <c r="C38" s="125" t="s">
        <v>56</v>
      </c>
      <c r="D38" s="125"/>
      <c r="E38" s="125"/>
      <c r="F38" s="125"/>
      <c r="G38" s="125"/>
      <c r="H38" s="125"/>
      <c r="I38" s="125"/>
    </row>
    <row r="39" spans="2:10" x14ac:dyDescent="0.15">
      <c r="B39" s="29"/>
      <c r="C39" s="125"/>
      <c r="D39" s="125"/>
      <c r="E39" s="125"/>
      <c r="F39" s="125"/>
      <c r="G39" s="125"/>
      <c r="H39" s="125"/>
      <c r="I39" s="125"/>
    </row>
    <row r="40" spans="2:10" ht="8.1" customHeight="1" x14ac:dyDescent="0.15">
      <c r="B40" s="30"/>
      <c r="C40" s="29"/>
      <c r="D40" s="117"/>
      <c r="E40" s="115"/>
      <c r="F40" s="115"/>
      <c r="G40" s="115"/>
      <c r="H40" s="115"/>
      <c r="I40" s="115"/>
    </row>
    <row r="41" spans="2:10" s="10" customFormat="1" x14ac:dyDescent="0.15">
      <c r="B41" s="30" t="s">
        <v>35</v>
      </c>
      <c r="C41" s="125" t="s">
        <v>59</v>
      </c>
      <c r="D41" s="125"/>
      <c r="E41" s="125"/>
      <c r="F41" s="125"/>
      <c r="G41" s="125"/>
      <c r="H41" s="125"/>
      <c r="I41" s="125"/>
    </row>
    <row r="42" spans="2:10" ht="9" customHeight="1" x14ac:dyDescent="0.15">
      <c r="B42" s="30"/>
      <c r="C42" s="125"/>
      <c r="D42" s="125"/>
      <c r="E42" s="125"/>
      <c r="F42" s="125"/>
      <c r="G42" s="125"/>
      <c r="H42" s="125"/>
      <c r="I42" s="125"/>
    </row>
    <row r="43" spans="2:10" ht="4.5" customHeight="1" x14ac:dyDescent="0.15">
      <c r="B43" s="30"/>
      <c r="C43" s="125"/>
      <c r="D43" s="125"/>
      <c r="E43" s="125"/>
      <c r="F43" s="125"/>
      <c r="G43" s="125"/>
      <c r="H43" s="125"/>
      <c r="I43" s="125"/>
      <c r="J43" s="4"/>
    </row>
    <row r="44" spans="2:10" ht="4.5" customHeight="1" x14ac:dyDescent="0.15">
      <c r="B44" s="30"/>
      <c r="C44" s="29"/>
      <c r="D44" s="117"/>
      <c r="E44" s="115"/>
      <c r="F44" s="115"/>
      <c r="G44" s="115"/>
      <c r="H44" s="115"/>
      <c r="I44" s="115"/>
    </row>
    <row r="45" spans="2:10" x14ac:dyDescent="0.15">
      <c r="B45" s="30" t="s">
        <v>54</v>
      </c>
      <c r="C45" s="29" t="s">
        <v>36</v>
      </c>
      <c r="D45" s="115"/>
      <c r="E45" s="115"/>
      <c r="F45" s="115"/>
      <c r="G45" s="115"/>
      <c r="H45" s="115"/>
      <c r="I45" s="115"/>
      <c r="J45" s="4"/>
    </row>
    <row r="46" spans="2:10" x14ac:dyDescent="0.15">
      <c r="B46" s="30"/>
      <c r="C46" s="29"/>
    </row>
    <row r="47" spans="2:10" x14ac:dyDescent="0.15">
      <c r="H47" s="4"/>
    </row>
  </sheetData>
  <mergeCells count="15">
    <mergeCell ref="B24:C25"/>
    <mergeCell ref="B20:C21"/>
    <mergeCell ref="B16:C17"/>
    <mergeCell ref="B22:C23"/>
    <mergeCell ref="B4:C4"/>
    <mergeCell ref="B5:C6"/>
    <mergeCell ref="C7:C8"/>
    <mergeCell ref="C10:C11"/>
    <mergeCell ref="C13:C14"/>
    <mergeCell ref="B18:C19"/>
    <mergeCell ref="C31:I32"/>
    <mergeCell ref="C36:I36"/>
    <mergeCell ref="C38:I39"/>
    <mergeCell ref="C41:I43"/>
    <mergeCell ref="B26:C27"/>
  </mergeCells>
  <phoneticPr fontId="1"/>
  <printOptions horizontalCentered="1"/>
  <pageMargins left="0.19685039370078741" right="0.19685039370078741" top="0.39370078740157483" bottom="0.39370078740157483" header="0.31496062992125984" footer="0.31496062992125984"/>
  <pageSetup paperSize="9" scale="90" orientation="landscape" r:id="rId1"/>
  <headerFooter>
    <oddFooter>&amp;R7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金利①</vt:lpstr>
      <vt:lpstr>金利②</vt:lpstr>
      <vt:lpstr>金利③</vt:lpstr>
      <vt:lpstr>金利④</vt:lpstr>
      <vt:lpstr>金利⑤</vt:lpstr>
      <vt:lpstr>金利⑥</vt:lpstr>
      <vt:lpstr>金利①!Print_Area</vt:lpstr>
      <vt:lpstr>金利②!Print_Area</vt:lpstr>
      <vt:lpstr>金利③!Print_Area</vt:lpstr>
      <vt:lpstr>金利④!Print_Area</vt:lpstr>
      <vt:lpstr>金利⑤!Print_Area</vt:lpstr>
      <vt:lpstr>金利⑥!Print_Area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2018-06-06T08:13:16Z</dcterms:modified>
</cp:coreProperties>
</file>