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D:\working\waccache\OS1PEPF0001F509\EXCELCNV\2ae177f5-72d6-4a47-a875-438bd5100a14\"/>
    </mc:Choice>
  </mc:AlternateContent>
  <xr:revisionPtr revIDLastSave="0" documentId="8_{76EB73A7-B029-45BC-896F-DF8CCC8A3AAD}" xr6:coauthVersionLast="47" xr6:coauthVersionMax="47" xr10:uidLastSave="{00000000-0000-0000-0000-000000000000}"/>
  <bookViews>
    <workbookView xWindow="-60" yWindow="-60" windowWidth="15480" windowHeight="11640" xr2:uid="{4E7641BE-EF4D-4FB1-9B15-9311B40D6349}"/>
  </bookViews>
  <sheets>
    <sheet name="3年3月 (公表)" sheetId="86" r:id="rId1"/>
  </sheets>
  <definedNames>
    <definedName name="_xlnm.Print_Area" localSheetId="0">'3年3月 (公表)'!$A$1:$K$147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86" l="1"/>
  <c r="H141" i="86"/>
  <c r="H140" i="86"/>
  <c r="H138" i="86"/>
  <c r="F140" i="86"/>
  <c r="F141" i="86"/>
  <c r="J139" i="86"/>
  <c r="H139" i="86"/>
  <c r="F139" i="86"/>
  <c r="D131" i="86"/>
  <c r="D133" i="86"/>
  <c r="I145" i="86"/>
  <c r="G145" i="86"/>
  <c r="E145" i="86"/>
  <c r="E147" i="86"/>
  <c r="D145" i="86"/>
  <c r="D147" i="86"/>
  <c r="C145" i="86"/>
  <c r="C147" i="86"/>
  <c r="I132" i="86"/>
  <c r="I127" i="86"/>
  <c r="I129" i="86"/>
  <c r="I130" i="86"/>
  <c r="I125" i="86"/>
  <c r="G132" i="86"/>
  <c r="G127" i="86"/>
  <c r="G129" i="86"/>
  <c r="G130" i="86"/>
  <c r="G125" i="86"/>
  <c r="E132" i="86"/>
  <c r="E127" i="86"/>
  <c r="E129" i="86"/>
  <c r="E130" i="86"/>
  <c r="E125" i="86"/>
  <c r="H131" i="86"/>
  <c r="H133" i="86"/>
  <c r="F131" i="86"/>
  <c r="F133" i="86"/>
  <c r="G37" i="86"/>
  <c r="H23" i="86"/>
  <c r="H25" i="86"/>
  <c r="C126" i="86"/>
  <c r="E126" i="86"/>
  <c r="C128" i="86"/>
  <c r="G128" i="86"/>
  <c r="C124" i="86"/>
  <c r="G124" i="86"/>
  <c r="C114" i="86"/>
  <c r="C116" i="86"/>
  <c r="E114" i="86"/>
  <c r="C72" i="86"/>
  <c r="H86" i="86"/>
  <c r="C23" i="86"/>
  <c r="D23" i="86"/>
  <c r="D25" i="86"/>
  <c r="E23" i="86"/>
  <c r="E25" i="86"/>
  <c r="F23" i="86"/>
  <c r="G23" i="86"/>
  <c r="C32" i="86"/>
  <c r="E32" i="86"/>
  <c r="G32" i="86"/>
  <c r="I32" i="86"/>
  <c r="C33" i="86"/>
  <c r="E33" i="86"/>
  <c r="G33" i="86"/>
  <c r="I33" i="86"/>
  <c r="C34" i="86"/>
  <c r="E34" i="86"/>
  <c r="G34" i="86"/>
  <c r="I34" i="86"/>
  <c r="C35" i="86"/>
  <c r="G35" i="86"/>
  <c r="I35" i="86"/>
  <c r="C36" i="86"/>
  <c r="G36" i="86"/>
  <c r="I36" i="86"/>
  <c r="C37" i="86"/>
  <c r="E37" i="86"/>
  <c r="I37" i="86"/>
  <c r="C38" i="86"/>
  <c r="E38" i="86"/>
  <c r="G38" i="86"/>
  <c r="I38" i="86"/>
  <c r="D39" i="86"/>
  <c r="D41" i="86"/>
  <c r="F39" i="86"/>
  <c r="F41" i="86"/>
  <c r="H39" i="86"/>
  <c r="H41" i="86"/>
  <c r="C40" i="86"/>
  <c r="E40" i="86"/>
  <c r="G40" i="86"/>
  <c r="I40" i="86"/>
  <c r="C48" i="86"/>
  <c r="G48" i="86"/>
  <c r="I48" i="86"/>
  <c r="C49" i="86"/>
  <c r="E49" i="86"/>
  <c r="G49" i="86"/>
  <c r="I49" i="86"/>
  <c r="C50" i="86"/>
  <c r="E50" i="86"/>
  <c r="G50" i="86"/>
  <c r="I50" i="86"/>
  <c r="C51" i="86"/>
  <c r="E51" i="86"/>
  <c r="G51" i="86"/>
  <c r="I51" i="86"/>
  <c r="C52" i="86"/>
  <c r="E52" i="86"/>
  <c r="G52" i="86"/>
  <c r="I52" i="86"/>
  <c r="C53" i="86"/>
  <c r="E53" i="86"/>
  <c r="G53" i="86"/>
  <c r="I53" i="86"/>
  <c r="C54" i="86"/>
  <c r="E54" i="86"/>
  <c r="G54" i="86"/>
  <c r="I54" i="86"/>
  <c r="D55" i="86"/>
  <c r="F55" i="86"/>
  <c r="G55" i="86"/>
  <c r="H55" i="86"/>
  <c r="I55" i="86"/>
  <c r="C56" i="86"/>
  <c r="E56" i="86"/>
  <c r="G56" i="86"/>
  <c r="I56" i="86"/>
  <c r="C64" i="86"/>
  <c r="H78" i="86"/>
  <c r="C65" i="86"/>
  <c r="H79" i="86"/>
  <c r="C66" i="86"/>
  <c r="C67" i="86"/>
  <c r="E67" i="86"/>
  <c r="H81" i="86"/>
  <c r="C68" i="86"/>
  <c r="F82" i="86"/>
  <c r="C69" i="86"/>
  <c r="D83" i="86"/>
  <c r="C70" i="86"/>
  <c r="E70" i="86"/>
  <c r="D71" i="86"/>
  <c r="C85" i="86"/>
  <c r="E85" i="86"/>
  <c r="G85" i="86"/>
  <c r="G87" i="86"/>
  <c r="C93" i="86"/>
  <c r="G93" i="86"/>
  <c r="C94" i="86"/>
  <c r="D108" i="86"/>
  <c r="C95" i="86"/>
  <c r="C96" i="86"/>
  <c r="E96" i="86"/>
  <c r="C97" i="86"/>
  <c r="E97" i="86"/>
  <c r="C98" i="86"/>
  <c r="D112" i="86"/>
  <c r="C99" i="86"/>
  <c r="G99" i="86"/>
  <c r="D100" i="86"/>
  <c r="F100" i="86"/>
  <c r="F102" i="86"/>
  <c r="C101" i="86"/>
  <c r="G101" i="86"/>
  <c r="G114" i="86"/>
  <c r="G116" i="86"/>
  <c r="C25" i="86"/>
  <c r="F110" i="86"/>
  <c r="H107" i="86"/>
  <c r="D81" i="86"/>
  <c r="F81" i="86"/>
  <c r="D107" i="86"/>
  <c r="E93" i="86"/>
  <c r="H112" i="86"/>
  <c r="H110" i="86"/>
  <c r="D110" i="86"/>
  <c r="G96" i="86"/>
  <c r="E72" i="86"/>
  <c r="E65" i="86"/>
  <c r="F79" i="86"/>
  <c r="D73" i="86"/>
  <c r="I126" i="86"/>
  <c r="G126" i="86"/>
  <c r="I128" i="86"/>
  <c r="D102" i="86"/>
  <c r="H109" i="86"/>
  <c r="F109" i="86"/>
  <c r="G95" i="86"/>
  <c r="E128" i="86"/>
  <c r="F25" i="86"/>
  <c r="G41" i="86" s="1"/>
  <c r="G25" i="86"/>
  <c r="I41" i="86" s="1"/>
  <c r="E36" i="86"/>
  <c r="H57" i="86"/>
  <c r="I57" i="86"/>
  <c r="E35" i="86"/>
  <c r="E48" i="86"/>
  <c r="D109" i="86"/>
  <c r="E99" i="86"/>
  <c r="E101" i="86"/>
  <c r="E95" i="86"/>
  <c r="I147" i="86"/>
  <c r="E66" i="86"/>
  <c r="C87" i="86"/>
  <c r="H80" i="86"/>
  <c r="D80" i="86"/>
  <c r="F80" i="86"/>
  <c r="G147" i="86"/>
  <c r="H147" i="86" s="1"/>
  <c r="F83" i="86"/>
  <c r="G39" i="86"/>
  <c r="F113" i="86"/>
  <c r="E69" i="86"/>
  <c r="F145" i="86"/>
  <c r="H83" i="86"/>
  <c r="H84" i="86"/>
  <c r="C39" i="86"/>
  <c r="E39" i="86"/>
  <c r="C55" i="86"/>
  <c r="E55" i="86" s="1"/>
  <c r="C57" i="86"/>
  <c r="G94" i="86"/>
  <c r="H108" i="86"/>
  <c r="E94" i="86"/>
  <c r="F147" i="86"/>
  <c r="H111" i="86"/>
  <c r="E87" i="86"/>
  <c r="E68" i="86"/>
  <c r="F111" i="86"/>
  <c r="I124" i="86"/>
  <c r="E64" i="86"/>
  <c r="F86" i="86"/>
  <c r="I39" i="86"/>
  <c r="D57" i="86"/>
  <c r="E57" i="86"/>
  <c r="F112" i="86"/>
  <c r="E98" i="86"/>
  <c r="F107" i="86"/>
  <c r="F108" i="86"/>
  <c r="J145" i="86"/>
  <c r="F78" i="86"/>
  <c r="D84" i="86"/>
  <c r="D111" i="86"/>
  <c r="H82" i="86"/>
  <c r="D115" i="86"/>
  <c r="D82" i="86"/>
  <c r="H115" i="86"/>
  <c r="H113" i="86"/>
  <c r="D86" i="86"/>
  <c r="C131" i="86"/>
  <c r="E131" i="86"/>
  <c r="C100" i="86"/>
  <c r="H114" i="86"/>
  <c r="F84" i="86"/>
  <c r="H145" i="86"/>
  <c r="E116" i="86"/>
  <c r="D113" i="86"/>
  <c r="D79" i="86"/>
  <c r="E124" i="86"/>
  <c r="C41" i="86"/>
  <c r="E41" i="86"/>
  <c r="D78" i="86"/>
  <c r="F115" i="86"/>
  <c r="G97" i="86"/>
  <c r="G98" i="86"/>
  <c r="C71" i="86"/>
  <c r="F85" i="86"/>
  <c r="F57" i="86"/>
  <c r="G57" i="86"/>
  <c r="D114" i="86"/>
  <c r="C133" i="86"/>
  <c r="I133" i="86"/>
  <c r="G131" i="86"/>
  <c r="I131" i="86"/>
  <c r="E133" i="86"/>
  <c r="G133" i="86"/>
  <c r="D85" i="86"/>
  <c r="H85" i="86"/>
  <c r="E100" i="86"/>
  <c r="E71" i="86"/>
  <c r="G100" i="86"/>
  <c r="F114" i="86"/>
  <c r="C73" i="86"/>
  <c r="C102" i="86"/>
  <c r="D116" i="86"/>
  <c r="G102" i="86"/>
  <c r="F116" i="86"/>
  <c r="H116" i="86"/>
  <c r="E102" i="86"/>
  <c r="F87" i="86"/>
  <c r="E73" i="86"/>
  <c r="D87" i="86"/>
  <c r="H87" i="86"/>
</calcChain>
</file>

<file path=xl/sharedStrings.xml><?xml version="1.0" encoding="utf-8"?>
<sst xmlns="http://schemas.openxmlformats.org/spreadsheetml/2006/main" count="178" uniqueCount="91">
  <si>
    <t>偽造キャッシュカード問題等に対する対応状況（令和３年３月末）</t>
    <rPh sb="0" eb="2">
      <t>ギゾウ</t>
    </rPh>
    <rPh sb="10" eb="12">
      <t>モンダイ</t>
    </rPh>
    <rPh sb="12" eb="13">
      <t>トウ</t>
    </rPh>
    <rPh sb="14" eb="15">
      <t>タイ</t>
    </rPh>
    <rPh sb="17" eb="19">
      <t>タイオウ</t>
    </rPh>
    <rPh sb="19" eb="21">
      <t>ジョウキョウ</t>
    </rPh>
    <rPh sb="22" eb="24">
      <t>レイワ</t>
    </rPh>
    <rPh sb="25" eb="26">
      <t>ネン</t>
    </rPh>
    <rPh sb="27" eb="28">
      <t>ガツ</t>
    </rPh>
    <rPh sb="28" eb="29">
      <t>マツ</t>
    </rPh>
    <phoneticPr fontId="2"/>
  </si>
  <si>
    <r>
      <t>○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 xml:space="preserve">本調査結果は各預金取扱金融機関の令和３年３月末時点でのＡＴＭ及びインターネットバンキング
</t>
    </r>
    <r>
      <rPr>
        <sz val="12"/>
        <rFont val="Arial"/>
        <family val="2"/>
      </rPr>
      <t xml:space="preserve">    </t>
    </r>
    <r>
      <rPr>
        <sz val="12"/>
        <rFont val="ＭＳ Ｐゴシック"/>
        <family val="3"/>
        <charset val="128"/>
      </rPr>
      <t xml:space="preserve">における認証方法等の状況について、アンケート形式による調査を実施・集計し、その概要を公表
</t>
    </r>
    <r>
      <rPr>
        <sz val="12"/>
        <rFont val="Arial"/>
        <family val="2"/>
      </rPr>
      <t xml:space="preserve">    </t>
    </r>
    <r>
      <rPr>
        <sz val="12"/>
        <rFont val="ＭＳ Ｐゴシック"/>
        <family val="3"/>
        <charset val="128"/>
      </rPr>
      <t>するものである。</t>
    </r>
    <rPh sb="2" eb="3">
      <t>ホン</t>
    </rPh>
    <rPh sb="3" eb="5">
      <t>チョウサ</t>
    </rPh>
    <rPh sb="5" eb="7">
      <t>ケッカ</t>
    </rPh>
    <rPh sb="8" eb="9">
      <t>カク</t>
    </rPh>
    <rPh sb="9" eb="11">
      <t>ヨキン</t>
    </rPh>
    <rPh sb="11" eb="13">
      <t>トリアツカイ</t>
    </rPh>
    <rPh sb="13" eb="15">
      <t>キンユウ</t>
    </rPh>
    <rPh sb="15" eb="17">
      <t>キカン</t>
    </rPh>
    <rPh sb="18" eb="20">
      <t>レイワ</t>
    </rPh>
    <rPh sb="21" eb="22">
      <t>ネン</t>
    </rPh>
    <rPh sb="23" eb="24">
      <t>ガツ</t>
    </rPh>
    <rPh sb="24" eb="25">
      <t>マツ</t>
    </rPh>
    <rPh sb="25" eb="27">
      <t>ジテン</t>
    </rPh>
    <rPh sb="32" eb="33">
      <t>オヨ</t>
    </rPh>
    <rPh sb="90" eb="92">
      <t>ガイヨウ</t>
    </rPh>
    <phoneticPr fontId="2"/>
  </si>
  <si>
    <t xml:space="preserve">［表に関する説明］
　・主要行等とは、いわゆる主要行及び新生銀行、あおぞら銀行を指す。
　・埼玉りそな銀行については、地方銀行に含む。
　・その他の銀行とは、主要行等、地方銀行及び第二地方銀行以外の銀行(ゆうちょ銀行含む)を指す。
　・ＡＴＭとはＡＴＭ、ＣＤ及びこれに類する機能を有する機器を指す。
　・パーセントは小数第二位を四捨五入。
　・集計は、各金融機関からの有効回答数を基に行っている。
　・速報ベースであるため、精査により計数が修正されることがあり得る。
</t>
    <rPh sb="1" eb="2">
      <t>ヒョウ</t>
    </rPh>
    <rPh sb="3" eb="4">
      <t>カン</t>
    </rPh>
    <rPh sb="6" eb="8">
      <t>セツメイ</t>
    </rPh>
    <rPh sb="12" eb="14">
      <t>シュヨウ</t>
    </rPh>
    <rPh sb="14" eb="15">
      <t>コウ</t>
    </rPh>
    <rPh sb="15" eb="16">
      <t>トウ</t>
    </rPh>
    <rPh sb="23" eb="25">
      <t>シュヨウ</t>
    </rPh>
    <rPh sb="25" eb="26">
      <t>コウ</t>
    </rPh>
    <rPh sb="26" eb="27">
      <t>オヨ</t>
    </rPh>
    <rPh sb="28" eb="30">
      <t>シンセイ</t>
    </rPh>
    <rPh sb="30" eb="31">
      <t>ギン</t>
    </rPh>
    <rPh sb="31" eb="32">
      <t>コウ</t>
    </rPh>
    <rPh sb="37" eb="38">
      <t>ギン</t>
    </rPh>
    <rPh sb="38" eb="39">
      <t>コウ</t>
    </rPh>
    <rPh sb="40" eb="41">
      <t>サ</t>
    </rPh>
    <rPh sb="72" eb="73">
      <t>タ</t>
    </rPh>
    <rPh sb="74" eb="76">
      <t>ギンコウ</t>
    </rPh>
    <rPh sb="79" eb="82">
      <t>シュヨウコウ</t>
    </rPh>
    <rPh sb="82" eb="83">
      <t>トウ</t>
    </rPh>
    <rPh sb="84" eb="86">
      <t>チホウ</t>
    </rPh>
    <rPh sb="86" eb="88">
      <t>ギンコウ</t>
    </rPh>
    <rPh sb="88" eb="89">
      <t>オヨ</t>
    </rPh>
    <rPh sb="90" eb="91">
      <t>ダイ</t>
    </rPh>
    <rPh sb="91" eb="92">
      <t>２</t>
    </rPh>
    <rPh sb="92" eb="94">
      <t>チホウ</t>
    </rPh>
    <rPh sb="94" eb="96">
      <t>ギンコウ</t>
    </rPh>
    <rPh sb="96" eb="98">
      <t>イガイ</t>
    </rPh>
    <rPh sb="99" eb="101">
      <t>ギンコウ</t>
    </rPh>
    <rPh sb="106" eb="108">
      <t>ギンコウ</t>
    </rPh>
    <rPh sb="108" eb="109">
      <t>フク</t>
    </rPh>
    <rPh sb="129" eb="130">
      <t>オヨ</t>
    </rPh>
    <rPh sb="134" eb="135">
      <t>ルイ</t>
    </rPh>
    <rPh sb="137" eb="139">
      <t>キノウ</t>
    </rPh>
    <rPh sb="140" eb="141">
      <t>ユウ</t>
    </rPh>
    <rPh sb="143" eb="145">
      <t>キキ</t>
    </rPh>
    <rPh sb="146" eb="147">
      <t>サ</t>
    </rPh>
    <rPh sb="160" eb="161">
      <t>ダイ</t>
    </rPh>
    <rPh sb="161" eb="162">
      <t>２</t>
    </rPh>
    <rPh sb="162" eb="163">
      <t>イ</t>
    </rPh>
    <rPh sb="164" eb="168">
      <t>シシャゴニュウ</t>
    </rPh>
    <rPh sb="201" eb="203">
      <t>ソクホウ</t>
    </rPh>
    <rPh sb="212" eb="214">
      <t>セイサ</t>
    </rPh>
    <rPh sb="217" eb="219">
      <t>ケイスウ</t>
    </rPh>
    <rPh sb="220" eb="222">
      <t>シュウセイ</t>
    </rPh>
    <rPh sb="230" eb="231">
      <t>ウ</t>
    </rPh>
    <phoneticPr fontId="2"/>
  </si>
  <si>
    <t>［対象金融機関数］</t>
    <rPh sb="1" eb="3">
      <t>タイショウ</t>
    </rPh>
    <rPh sb="3" eb="5">
      <t>キンユウ</t>
    </rPh>
    <rPh sb="5" eb="7">
      <t>キカン</t>
    </rPh>
    <rPh sb="7" eb="8">
      <t>スウ</t>
    </rPh>
    <phoneticPr fontId="2"/>
  </si>
  <si>
    <t>主要行等…9行、地銀…63行、第二地銀38行、その他の銀行…75行</t>
    <rPh sb="0" eb="2">
      <t>シュヨウ</t>
    </rPh>
    <rPh sb="2" eb="3">
      <t>コウ</t>
    </rPh>
    <rPh sb="3" eb="4">
      <t>トウ</t>
    </rPh>
    <rPh sb="6" eb="7">
      <t>コウ</t>
    </rPh>
    <rPh sb="8" eb="10">
      <t>チギン</t>
    </rPh>
    <rPh sb="13" eb="14">
      <t>コウ</t>
    </rPh>
    <rPh sb="15" eb="17">
      <t>ダイニ</t>
    </rPh>
    <rPh sb="17" eb="19">
      <t>チギン</t>
    </rPh>
    <rPh sb="21" eb="22">
      <t>コウ</t>
    </rPh>
    <rPh sb="25" eb="26">
      <t>タ</t>
    </rPh>
    <rPh sb="27" eb="29">
      <t>ギンコウ</t>
    </rPh>
    <rPh sb="32" eb="33">
      <t>コウ</t>
    </rPh>
    <phoneticPr fontId="2"/>
  </si>
  <si>
    <t>信用金庫…254、信用組合…145、労働金庫…13、農漁協等…710</t>
    <rPh sb="0" eb="2">
      <t>シンヨウ</t>
    </rPh>
    <rPh sb="2" eb="4">
      <t>キンコ</t>
    </rPh>
    <rPh sb="9" eb="13">
      <t>シンヨウクミアイ</t>
    </rPh>
    <rPh sb="18" eb="20">
      <t>ロウドウ</t>
    </rPh>
    <rPh sb="20" eb="22">
      <t>キンコ</t>
    </rPh>
    <rPh sb="26" eb="27">
      <t>ノウ</t>
    </rPh>
    <rPh sb="27" eb="29">
      <t>ギョキョウ</t>
    </rPh>
    <rPh sb="29" eb="30">
      <t>トウ</t>
    </rPh>
    <phoneticPr fontId="2"/>
  </si>
  <si>
    <t>［調査結果］</t>
    <phoneticPr fontId="2"/>
  </si>
  <si>
    <t>１．基本情報</t>
    <rPh sb="2" eb="4">
      <t>キホン</t>
    </rPh>
    <rPh sb="4" eb="6">
      <t>ジョウホウ</t>
    </rPh>
    <phoneticPr fontId="2"/>
  </si>
  <si>
    <t>（単位：台、千枚）</t>
    <rPh sb="1" eb="3">
      <t>タンイ</t>
    </rPh>
    <rPh sb="4" eb="5">
      <t>ダイ</t>
    </rPh>
    <rPh sb="6" eb="8">
      <t>センマイ</t>
    </rPh>
    <phoneticPr fontId="2"/>
  </si>
  <si>
    <t>業態</t>
    <rPh sb="0" eb="2">
      <t>ギョウタイ</t>
    </rPh>
    <phoneticPr fontId="2"/>
  </si>
  <si>
    <t>ｷｬｯｼｭｶｰﾄﾞ
発行金融
機関数①</t>
    <rPh sb="10" eb="12">
      <t>ハッコウ</t>
    </rPh>
    <rPh sb="12" eb="14">
      <t>キンユウ</t>
    </rPh>
    <rPh sb="15" eb="17">
      <t>キカン</t>
    </rPh>
    <rPh sb="17" eb="18">
      <t>スウ</t>
    </rPh>
    <phoneticPr fontId="2"/>
  </si>
  <si>
    <t>個人向けｲﾝﾀｰﾈｯﾄﾊﾞﾝｷﾝｸﾞ実施金融機関数②</t>
    <rPh sb="0" eb="2">
      <t>コジン</t>
    </rPh>
    <rPh sb="2" eb="3">
      <t>ム</t>
    </rPh>
    <rPh sb="18" eb="20">
      <t>ジッシ</t>
    </rPh>
    <rPh sb="20" eb="22">
      <t>キンユウ</t>
    </rPh>
    <rPh sb="22" eb="24">
      <t>キカン</t>
    </rPh>
    <rPh sb="24" eb="25">
      <t>スウ</t>
    </rPh>
    <phoneticPr fontId="2"/>
  </si>
  <si>
    <t>法人向けｲﾝﾀｰﾈｯﾄﾊﾞﾝｷﾝｸﾞ実施金融機関数③</t>
    <rPh sb="0" eb="2">
      <t>ホウジン</t>
    </rPh>
    <rPh sb="2" eb="3">
      <t>ム</t>
    </rPh>
    <rPh sb="18" eb="20">
      <t>ジッシ</t>
    </rPh>
    <rPh sb="20" eb="22">
      <t>キンユウ</t>
    </rPh>
    <rPh sb="22" eb="24">
      <t>キカン</t>
    </rPh>
    <rPh sb="24" eb="25">
      <t>スウ</t>
    </rPh>
    <phoneticPr fontId="2"/>
  </si>
  <si>
    <t>ＡＴＭ設置
台数④</t>
    <rPh sb="3" eb="5">
      <t>セッチ</t>
    </rPh>
    <rPh sb="6" eb="8">
      <t>ダイスウ</t>
    </rPh>
    <phoneticPr fontId="2"/>
  </si>
  <si>
    <t>ｷｬｯｼｭｶｰﾄﾞ
発行枚数⑤</t>
    <rPh sb="10" eb="12">
      <t>ハッコウ</t>
    </rPh>
    <rPh sb="12" eb="14">
      <t>マイスウ</t>
    </rPh>
    <phoneticPr fontId="2"/>
  </si>
  <si>
    <t>デビットカード発行金融機関数⑥</t>
    <rPh sb="7" eb="9">
      <t>ハッコウ</t>
    </rPh>
    <rPh sb="9" eb="11">
      <t>キンユウ</t>
    </rPh>
    <rPh sb="11" eb="13">
      <t>キカン</t>
    </rPh>
    <rPh sb="13" eb="14">
      <t>スウ</t>
    </rPh>
    <phoneticPr fontId="2"/>
  </si>
  <si>
    <t>主要行等</t>
  </si>
  <si>
    <t>地銀</t>
  </si>
  <si>
    <t>第二地銀</t>
  </si>
  <si>
    <t>その他の銀行</t>
    <rPh sb="2" eb="3">
      <t>タ</t>
    </rPh>
    <rPh sb="4" eb="6">
      <t>ギンコウ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</si>
  <si>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</si>
  <si>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</si>
  <si>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労働金庫</t>
    <rPh sb="0" eb="2">
      <t>ロウドウ</t>
    </rPh>
    <rPh sb="2" eb="4">
      <t>キンコ</t>
    </rPh>
    <phoneticPr fontId="2"/>
  </si>
  <si>
    <t>計　</t>
  </si>
  <si>
    <t>農漁協等</t>
    <rPh sb="0" eb="1">
      <t>ノウ</t>
    </rPh>
    <rPh sb="1" eb="3">
      <t>ギョキョウ</t>
    </rPh>
    <rPh sb="3" eb="4">
      <t>トウ</t>
    </rPh>
    <phoneticPr fontId="2"/>
  </si>
  <si>
    <t>総計　</t>
    <rPh sb="0" eb="2">
      <t>ソウケイ</t>
    </rPh>
    <phoneticPr fontId="2"/>
  </si>
  <si>
    <t>２．キャッシュカードに関すること</t>
    <rPh sb="11" eb="12">
      <t>カン</t>
    </rPh>
    <phoneticPr fontId="2"/>
  </si>
  <si>
    <t>（ＩＣキャッシュカードの導入状況等）</t>
    <rPh sb="12" eb="14">
      <t>ドウニュウ</t>
    </rPh>
    <rPh sb="16" eb="17">
      <t>トウ</t>
    </rPh>
    <phoneticPr fontId="2"/>
  </si>
  <si>
    <t>ＩＣｷｬｯｼｭｶｰﾄﾞ
導入済み金融機関数⑦</t>
    <rPh sb="12" eb="14">
      <t>ドウニュウ</t>
    </rPh>
    <rPh sb="14" eb="15">
      <t>ズ</t>
    </rPh>
    <rPh sb="16" eb="18">
      <t>キンユウ</t>
    </rPh>
    <rPh sb="18" eb="20">
      <t>キカン</t>
    </rPh>
    <rPh sb="20" eb="21">
      <t>スウ</t>
    </rPh>
    <phoneticPr fontId="2"/>
  </si>
  <si>
    <t>ＩＣｷｬｯｼｭｶｰﾄﾞ対応
ＡＴＭ台数⑧</t>
    <rPh sb="11" eb="13">
      <t>タイオウ</t>
    </rPh>
    <rPh sb="17" eb="19">
      <t>ダイスウ</t>
    </rPh>
    <phoneticPr fontId="2"/>
  </si>
  <si>
    <t>ＩＣｷｬｯｼｭｶｰﾄﾞ
発行枚数⑨</t>
    <rPh sb="12" eb="14">
      <t>ハッコウ</t>
    </rPh>
    <rPh sb="14" eb="16">
      <t>マイスウ</t>
    </rPh>
    <phoneticPr fontId="2"/>
  </si>
  <si>
    <t>⑦/①</t>
    <phoneticPr fontId="2"/>
  </si>
  <si>
    <t>⑧/④</t>
    <phoneticPr fontId="2"/>
  </si>
  <si>
    <t>⑨/⑤</t>
    <phoneticPr fontId="2"/>
  </si>
  <si>
    <t>（生体認証機能付きＩＣキャッシュカードの導入状況等）</t>
    <rPh sb="5" eb="7">
      <t>キノウ</t>
    </rPh>
    <rPh sb="7" eb="8">
      <t>ツ</t>
    </rPh>
    <rPh sb="20" eb="22">
      <t>ドウニュウ</t>
    </rPh>
    <rPh sb="24" eb="25">
      <t>トウ</t>
    </rPh>
    <phoneticPr fontId="2"/>
  </si>
  <si>
    <t>ｷｬｯｼｭｶｰﾄﾞ発行金融
機関数①</t>
    <rPh sb="9" eb="11">
      <t>ハッコウ</t>
    </rPh>
    <rPh sb="11" eb="13">
      <t>キンユウ</t>
    </rPh>
    <rPh sb="14" eb="16">
      <t>キカン</t>
    </rPh>
    <rPh sb="16" eb="17">
      <t>スウ</t>
    </rPh>
    <phoneticPr fontId="2"/>
  </si>
  <si>
    <t>生体認証ｷｬｯｼｭｶｰﾄﾞ
導入済み金融機関数⑩</t>
    <rPh sb="14" eb="16">
      <t>ドウニュウ</t>
    </rPh>
    <rPh sb="16" eb="17">
      <t>ズ</t>
    </rPh>
    <rPh sb="18" eb="20">
      <t>キンユウ</t>
    </rPh>
    <rPh sb="20" eb="22">
      <t>キカン</t>
    </rPh>
    <rPh sb="22" eb="23">
      <t>スウ</t>
    </rPh>
    <phoneticPr fontId="2"/>
  </si>
  <si>
    <t>生体認証ｷｬｯｼｭｶｰﾄﾞ
対応ＡＴＭ台数⑪</t>
    <rPh sb="0" eb="2">
      <t>セイタイ</t>
    </rPh>
    <rPh sb="2" eb="4">
      <t>ニンショウ</t>
    </rPh>
    <rPh sb="13" eb="15">
      <t>タイオウ</t>
    </rPh>
    <rPh sb="15" eb="18">
      <t>ＡＴＭ</t>
    </rPh>
    <rPh sb="18" eb="20">
      <t>ダイスウ</t>
    </rPh>
    <rPh sb="20" eb="21">
      <t xml:space="preserve">
</t>
    </rPh>
    <phoneticPr fontId="2"/>
  </si>
  <si>
    <t>生体認証ｷｬｯｼｭ
ｶｰﾄﾞ発行枚数⑫</t>
    <rPh sb="0" eb="2">
      <t>セイタイ</t>
    </rPh>
    <rPh sb="2" eb="4">
      <t>ニンショウ</t>
    </rPh>
    <rPh sb="13" eb="15">
      <t>ハッコウ</t>
    </rPh>
    <rPh sb="15" eb="17">
      <t>マイスウ</t>
    </rPh>
    <rPh sb="17" eb="18">
      <t xml:space="preserve">
</t>
    </rPh>
    <phoneticPr fontId="2"/>
  </si>
  <si>
    <t>⑩/①</t>
    <phoneticPr fontId="2"/>
  </si>
  <si>
    <t>⑪/④</t>
    <phoneticPr fontId="2"/>
  </si>
  <si>
    <t>⑫/⑤</t>
    <phoneticPr fontId="2"/>
  </si>
  <si>
    <t>主要行等</t>
    <rPh sb="0" eb="2">
      <t>シュヨウ</t>
    </rPh>
    <rPh sb="2" eb="3">
      <t>コウ</t>
    </rPh>
    <rPh sb="3" eb="4">
      <t>トウ</t>
    </rPh>
    <phoneticPr fontId="2"/>
  </si>
  <si>
    <t>地銀</t>
    <rPh sb="0" eb="1">
      <t>チ</t>
    </rPh>
    <rPh sb="1" eb="2">
      <t>ギン</t>
    </rPh>
    <phoneticPr fontId="2"/>
  </si>
  <si>
    <t>第二地銀</t>
    <rPh sb="0" eb="1">
      <t>ダイ</t>
    </rPh>
    <rPh sb="1" eb="2">
      <t>２</t>
    </rPh>
    <rPh sb="2" eb="3">
      <t>チ</t>
    </rPh>
    <rPh sb="3" eb="4">
      <t>ギン</t>
    </rPh>
    <phoneticPr fontId="2"/>
  </si>
  <si>
    <t>計</t>
    <rPh sb="0" eb="1">
      <t>ケイ</t>
    </rPh>
    <phoneticPr fontId="2"/>
  </si>
  <si>
    <t>３．インターネットバンキングに関すること</t>
    <rPh sb="15" eb="16">
      <t>カン</t>
    </rPh>
    <phoneticPr fontId="2"/>
  </si>
  <si>
    <t>（取引時における本人認証の状況（個人向け））</t>
    <rPh sb="1" eb="3">
      <t>トリヒキ</t>
    </rPh>
    <rPh sb="3" eb="4">
      <t>ジ</t>
    </rPh>
    <rPh sb="8" eb="10">
      <t>ホンニン</t>
    </rPh>
    <rPh sb="10" eb="12">
      <t>ニンショウ</t>
    </rPh>
    <rPh sb="13" eb="14">
      <t>ジョウ</t>
    </rPh>
    <rPh sb="14" eb="15">
      <t>キョウ</t>
    </rPh>
    <rPh sb="16" eb="18">
      <t>コジン</t>
    </rPh>
    <rPh sb="18" eb="19">
      <t>ム</t>
    </rPh>
    <phoneticPr fontId="2"/>
  </si>
  <si>
    <t>可変パスワード
導入済み金融機関数⑬</t>
    <rPh sb="0" eb="2">
      <t>カヘン</t>
    </rPh>
    <rPh sb="8" eb="10">
      <t>ドウニュウ</t>
    </rPh>
    <rPh sb="10" eb="11">
      <t>ス</t>
    </rPh>
    <rPh sb="12" eb="14">
      <t>キンユウ</t>
    </rPh>
    <rPh sb="14" eb="16">
      <t>キカン</t>
    </rPh>
    <rPh sb="16" eb="17">
      <t>カズ</t>
    </rPh>
    <phoneticPr fontId="2"/>
  </si>
  <si>
    <t>⑬/②</t>
    <phoneticPr fontId="2"/>
  </si>
  <si>
    <t>主要行等</t>
    <phoneticPr fontId="2"/>
  </si>
  <si>
    <t>地銀</t>
    <phoneticPr fontId="2"/>
  </si>
  <si>
    <t>第二地銀</t>
    <phoneticPr fontId="2"/>
  </si>
  <si>
    <t>計　</t>
    <phoneticPr fontId="2"/>
  </si>
  <si>
    <t>導入している可変パスワードの種類（複数回答可）</t>
    <rPh sb="0" eb="2">
      <t>ドウニュウ</t>
    </rPh>
    <rPh sb="6" eb="8">
      <t>カヘン</t>
    </rPh>
    <rPh sb="14" eb="16">
      <t>シュルイ</t>
    </rPh>
    <rPh sb="17" eb="19">
      <t>フクスウ</t>
    </rPh>
    <rPh sb="19" eb="21">
      <t>カイトウ</t>
    </rPh>
    <rPh sb="21" eb="22">
      <t>カ</t>
    </rPh>
    <phoneticPr fontId="2"/>
  </si>
  <si>
    <t>乱数表⑭</t>
    <rPh sb="0" eb="3">
      <t>ランスウヒョウ</t>
    </rPh>
    <phoneticPr fontId="2"/>
  </si>
  <si>
    <t>パスワード生成機⑮</t>
    <rPh sb="5" eb="7">
      <t>セイセイ</t>
    </rPh>
    <rPh sb="7" eb="8">
      <t>キ</t>
    </rPh>
    <phoneticPr fontId="2"/>
  </si>
  <si>
    <t>電子メール⑯</t>
    <rPh sb="0" eb="2">
      <t>デンシ</t>
    </rPh>
    <phoneticPr fontId="2"/>
  </si>
  <si>
    <t>⑭/②</t>
    <phoneticPr fontId="2"/>
  </si>
  <si>
    <t>⑮/②</t>
    <phoneticPr fontId="2"/>
  </si>
  <si>
    <t>⑯/②</t>
    <phoneticPr fontId="2"/>
  </si>
  <si>
    <t>（取引時における本人認証の状況（法人向け））</t>
    <rPh sb="1" eb="3">
      <t>トリヒキ</t>
    </rPh>
    <rPh sb="3" eb="4">
      <t>ジ</t>
    </rPh>
    <rPh sb="8" eb="10">
      <t>ホンニン</t>
    </rPh>
    <rPh sb="10" eb="12">
      <t>ニンショウ</t>
    </rPh>
    <rPh sb="13" eb="14">
      <t>ジョウ</t>
    </rPh>
    <rPh sb="14" eb="15">
      <t>キョウ</t>
    </rPh>
    <rPh sb="16" eb="18">
      <t>ホウジン</t>
    </rPh>
    <rPh sb="18" eb="19">
      <t>ム</t>
    </rPh>
    <phoneticPr fontId="2"/>
  </si>
  <si>
    <t>可変パスワード
導入済み金融機関数⑰</t>
    <rPh sb="0" eb="2">
      <t>カヘン</t>
    </rPh>
    <rPh sb="8" eb="10">
      <t>ドウニュウ</t>
    </rPh>
    <rPh sb="10" eb="11">
      <t>ス</t>
    </rPh>
    <rPh sb="12" eb="14">
      <t>キンユウ</t>
    </rPh>
    <rPh sb="14" eb="16">
      <t>キカン</t>
    </rPh>
    <rPh sb="16" eb="17">
      <t>カズ</t>
    </rPh>
    <phoneticPr fontId="2"/>
  </si>
  <si>
    <t>（可変パスワード導入未済の金融機関のうち）
電子証明書導入済み
金融機関数⑱</t>
    <rPh sb="1" eb="3">
      <t>カヘン</t>
    </rPh>
    <rPh sb="8" eb="10">
      <t>ドウニュウ</t>
    </rPh>
    <rPh sb="10" eb="12">
      <t>ミサイ</t>
    </rPh>
    <rPh sb="13" eb="15">
      <t>キンユウ</t>
    </rPh>
    <rPh sb="15" eb="17">
      <t>キカン</t>
    </rPh>
    <rPh sb="22" eb="24">
      <t>デンシ</t>
    </rPh>
    <rPh sb="24" eb="27">
      <t>ショウメイショ</t>
    </rPh>
    <rPh sb="27" eb="29">
      <t>ドウニュウ</t>
    </rPh>
    <rPh sb="29" eb="30">
      <t>ス</t>
    </rPh>
    <rPh sb="32" eb="34">
      <t>キンユウ</t>
    </rPh>
    <rPh sb="34" eb="36">
      <t>キカン</t>
    </rPh>
    <rPh sb="36" eb="37">
      <t>カズ</t>
    </rPh>
    <phoneticPr fontId="2"/>
  </si>
  <si>
    <t xml:space="preserve"> </t>
    <phoneticPr fontId="2"/>
  </si>
  <si>
    <t>⑰/③</t>
    <phoneticPr fontId="2"/>
  </si>
  <si>
    <t>⑱/③</t>
    <phoneticPr fontId="2"/>
  </si>
  <si>
    <t>乱数表⑲</t>
    <rPh sb="0" eb="3">
      <t>ランスウヒョウ</t>
    </rPh>
    <phoneticPr fontId="2"/>
  </si>
  <si>
    <t>パスワード生成機⑳</t>
    <rPh sb="5" eb="7">
      <t>セイセイ</t>
    </rPh>
    <rPh sb="7" eb="8">
      <t>キ</t>
    </rPh>
    <phoneticPr fontId="2"/>
  </si>
  <si>
    <t>電子メール㉑</t>
    <rPh sb="0" eb="2">
      <t>デンシ</t>
    </rPh>
    <phoneticPr fontId="2"/>
  </si>
  <si>
    <t>⑲/③</t>
    <phoneticPr fontId="2"/>
  </si>
  <si>
    <t>⑳/③</t>
    <phoneticPr fontId="2"/>
  </si>
  <si>
    <t>㉑/③</t>
    <phoneticPr fontId="2"/>
  </si>
  <si>
    <t>４．デビットカードに関すること</t>
    <rPh sb="10" eb="11">
      <t>カン</t>
    </rPh>
    <phoneticPr fontId="2"/>
  </si>
  <si>
    <t>（デビットカードの不正利用に係る補償方針）</t>
    <phoneticPr fontId="2"/>
  </si>
  <si>
    <t>国内における不正な取引被害の補償</t>
    <rPh sb="0" eb="2">
      <t>コクナイ</t>
    </rPh>
    <rPh sb="6" eb="8">
      <t>フセイ</t>
    </rPh>
    <rPh sb="9" eb="11">
      <t>トリヒキ</t>
    </rPh>
    <rPh sb="11" eb="13">
      <t>ヒガイ</t>
    </rPh>
    <rPh sb="14" eb="16">
      <t>ホショウ</t>
    </rPh>
    <phoneticPr fontId="2"/>
  </si>
  <si>
    <t>原則補償㉒</t>
    <rPh sb="0" eb="2">
      <t>ゲンソク</t>
    </rPh>
    <rPh sb="2" eb="4">
      <t>ホショウ</t>
    </rPh>
    <phoneticPr fontId="2"/>
  </si>
  <si>
    <t>事案により個別判断㉓</t>
    <rPh sb="0" eb="2">
      <t>ジアン</t>
    </rPh>
    <rPh sb="5" eb="7">
      <t>コベツ</t>
    </rPh>
    <rPh sb="7" eb="9">
      <t>ハンダン</t>
    </rPh>
    <phoneticPr fontId="2"/>
  </si>
  <si>
    <t>補償しない㉔</t>
    <rPh sb="0" eb="2">
      <t>ホショウ</t>
    </rPh>
    <phoneticPr fontId="2"/>
  </si>
  <si>
    <t>㉒/⑥</t>
  </si>
  <si>
    <t>㉓/⑥</t>
  </si>
  <si>
    <t>㉔/⑥</t>
  </si>
  <si>
    <t>国内デビットカード発行
金融機関数㉕</t>
    <rPh sb="0" eb="2">
      <t>コクナイ</t>
    </rPh>
    <rPh sb="9" eb="11">
      <t>ハッコウ</t>
    </rPh>
    <rPh sb="12" eb="14">
      <t>キンユウ</t>
    </rPh>
    <rPh sb="14" eb="16">
      <t>キカン</t>
    </rPh>
    <rPh sb="16" eb="17">
      <t>スウ</t>
    </rPh>
    <phoneticPr fontId="2"/>
  </si>
  <si>
    <t>国際ブランド
デビットカード
発行金融
機関数㉖</t>
    <rPh sb="0" eb="2">
      <t>コクサイ</t>
    </rPh>
    <rPh sb="15" eb="17">
      <t>ハッコウ</t>
    </rPh>
    <rPh sb="17" eb="19">
      <t>キンユウ</t>
    </rPh>
    <rPh sb="20" eb="22">
      <t>キカン</t>
    </rPh>
    <rPh sb="22" eb="23">
      <t>スウ</t>
    </rPh>
    <phoneticPr fontId="2"/>
  </si>
  <si>
    <t>国外（ショッピング）における不正な取引被害の補償</t>
    <rPh sb="0" eb="2">
      <t>コクガイ</t>
    </rPh>
    <rPh sb="14" eb="16">
      <t>フセイ</t>
    </rPh>
    <rPh sb="17" eb="19">
      <t>トリヒキ</t>
    </rPh>
    <rPh sb="19" eb="21">
      <t>ヒガイ</t>
    </rPh>
    <rPh sb="22" eb="24">
      <t>ホショウ</t>
    </rPh>
    <phoneticPr fontId="2"/>
  </si>
  <si>
    <t>原則補償㉗</t>
    <rPh sb="0" eb="2">
      <t>ゲンソク</t>
    </rPh>
    <rPh sb="2" eb="4">
      <t>ホショウ</t>
    </rPh>
    <phoneticPr fontId="2"/>
  </si>
  <si>
    <t>事案により個別判断㉘</t>
    <rPh sb="0" eb="2">
      <t>ジアン</t>
    </rPh>
    <rPh sb="5" eb="7">
      <t>コベツ</t>
    </rPh>
    <rPh sb="7" eb="9">
      <t>ハンダン</t>
    </rPh>
    <phoneticPr fontId="2"/>
  </si>
  <si>
    <t>補償しない㉙</t>
    <rPh sb="0" eb="2">
      <t>ホショウ</t>
    </rPh>
    <phoneticPr fontId="2"/>
  </si>
  <si>
    <t>㉗/㉖</t>
  </si>
  <si>
    <t>㉘/㉖</t>
  </si>
  <si>
    <t>㉙/㉖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</si>
</sst>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4"/>
      <name val="ＭＳ Ｐゴシック"/>
      <family val="3"/>
      <charset val="128"/>
    </font>
    <font>
      <u/>
      <sz val="14"/>
      <name val="Arial"/>
      <family val="2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Cambria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38" fontId="3" fillId="0" borderId="0" xfId="2" applyFont="1" applyFill="1">
      <alignment vertical="center"/>
    </xf>
    <xf numFmtId="38" fontId="4" fillId="0" borderId="1" xfId="2" applyFont="1" applyFill="1" applyBorder="1" applyAlignment="1">
      <alignment horizontal="left" vertical="center"/>
    </xf>
    <xf numFmtId="38" fontId="4" fillId="0" borderId="2" xfId="2" applyFont="1" applyFill="1" applyBorder="1" applyAlignment="1">
      <alignment horizontal="left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left" vertical="center"/>
    </xf>
    <xf numFmtId="38" fontId="4" fillId="0" borderId="6" xfId="2" applyFont="1" applyFill="1" applyBorder="1" applyAlignment="1">
      <alignment horizontal="left" vertical="center"/>
    </xf>
    <xf numFmtId="38" fontId="4" fillId="0" borderId="7" xfId="2" applyFont="1" applyFill="1" applyBorder="1" applyAlignment="1">
      <alignment horizontal="left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left"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>
      <alignment vertical="center"/>
    </xf>
    <xf numFmtId="38" fontId="7" fillId="0" borderId="0" xfId="2" applyFont="1" applyFill="1">
      <alignment vertical="center"/>
    </xf>
    <xf numFmtId="38" fontId="9" fillId="0" borderId="0" xfId="2" applyFont="1" applyFill="1">
      <alignment vertical="center"/>
    </xf>
    <xf numFmtId="38" fontId="9" fillId="0" borderId="0" xfId="2" applyFont="1" applyFill="1" applyBorder="1">
      <alignment vertical="center"/>
    </xf>
    <xf numFmtId="38" fontId="9" fillId="0" borderId="10" xfId="2" applyFont="1" applyFill="1" applyBorder="1" applyAlignment="1">
      <alignment horizontal="right" vertical="center"/>
    </xf>
    <xf numFmtId="38" fontId="9" fillId="0" borderId="11" xfId="2" applyFont="1" applyFill="1" applyBorder="1" applyAlignment="1">
      <alignment horizontal="right" vertical="center"/>
    </xf>
    <xf numFmtId="38" fontId="9" fillId="0" borderId="12" xfId="2" applyFont="1" applyFill="1" applyBorder="1" applyAlignment="1">
      <alignment horizontal="right" vertical="center"/>
    </xf>
    <xf numFmtId="38" fontId="9" fillId="0" borderId="13" xfId="2" applyFont="1" applyFill="1" applyBorder="1" applyAlignment="1">
      <alignment horizontal="right" vertical="center"/>
    </xf>
    <xf numFmtId="38" fontId="9" fillId="0" borderId="14" xfId="2" applyFont="1" applyFill="1" applyBorder="1" applyAlignment="1">
      <alignment horizontal="right" vertical="center"/>
    </xf>
    <xf numFmtId="38" fontId="9" fillId="0" borderId="15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>
      <alignment vertical="center"/>
    </xf>
    <xf numFmtId="38" fontId="9" fillId="0" borderId="16" xfId="2" applyFont="1" applyFill="1" applyBorder="1" applyAlignment="1">
      <alignment horizontal="right" vertical="center"/>
    </xf>
    <xf numFmtId="38" fontId="9" fillId="0" borderId="17" xfId="2" applyFont="1" applyFill="1" applyBorder="1" applyAlignment="1">
      <alignment horizontal="right" vertical="center"/>
    </xf>
    <xf numFmtId="38" fontId="9" fillId="0" borderId="18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38" fontId="7" fillId="0" borderId="0" xfId="2" applyFont="1" applyFill="1" applyAlignment="1">
      <alignment vertical="top" wrapText="1"/>
    </xf>
    <xf numFmtId="38" fontId="7" fillId="0" borderId="0" xfId="2" applyFont="1" applyFill="1" applyAlignment="1">
      <alignment horizontal="left" vertical="top" wrapText="1"/>
    </xf>
    <xf numFmtId="38" fontId="8" fillId="0" borderId="0" xfId="2" applyFont="1" applyFill="1" applyAlignment="1">
      <alignment horizontal="left" vertical="top" wrapText="1"/>
    </xf>
    <xf numFmtId="38" fontId="9" fillId="0" borderId="14" xfId="2" applyFont="1" applyFill="1" applyBorder="1" applyAlignment="1">
      <alignment vertical="center" shrinkToFit="1"/>
    </xf>
    <xf numFmtId="38" fontId="9" fillId="0" borderId="17" xfId="2" applyFont="1" applyFill="1" applyBorder="1" applyAlignment="1">
      <alignment vertical="center" shrinkToFit="1"/>
    </xf>
    <xf numFmtId="38" fontId="11" fillId="0" borderId="0" xfId="2" applyFont="1" applyFill="1" applyAlignment="1">
      <alignment vertical="center"/>
    </xf>
    <xf numFmtId="38" fontId="9" fillId="0" borderId="19" xfId="2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vertical="center" wrapText="1"/>
    </xf>
    <xf numFmtId="38" fontId="4" fillId="0" borderId="21" xfId="2" applyFont="1" applyFill="1" applyBorder="1" applyAlignment="1">
      <alignment vertical="center" wrapText="1"/>
    </xf>
    <xf numFmtId="38" fontId="4" fillId="0" borderId="22" xfId="2" applyFont="1" applyFill="1" applyBorder="1" applyAlignment="1">
      <alignment vertical="center" wrapText="1"/>
    </xf>
    <xf numFmtId="38" fontId="4" fillId="0" borderId="22" xfId="2" applyFont="1" applyFill="1" applyBorder="1" applyAlignment="1">
      <alignment vertical="center" shrinkToFit="1"/>
    </xf>
    <xf numFmtId="38" fontId="4" fillId="0" borderId="23" xfId="2" applyFont="1" applyFill="1" applyBorder="1" applyAlignment="1">
      <alignment vertical="center" wrapText="1"/>
    </xf>
    <xf numFmtId="38" fontId="4" fillId="0" borderId="24" xfId="2" applyFont="1" applyFill="1" applyBorder="1" applyAlignment="1">
      <alignment vertical="center" wrapText="1"/>
    </xf>
    <xf numFmtId="38" fontId="4" fillId="0" borderId="19" xfId="2" applyFont="1" applyFill="1" applyBorder="1" applyAlignment="1">
      <alignment vertical="center" wrapText="1"/>
    </xf>
    <xf numFmtId="38" fontId="4" fillId="0" borderId="0" xfId="2" applyFont="1" applyFill="1" applyAlignment="1">
      <alignment horizontal="right" vertical="center"/>
    </xf>
    <xf numFmtId="38" fontId="4" fillId="0" borderId="25" xfId="2" applyFont="1" applyFill="1" applyBorder="1" applyAlignment="1">
      <alignment horizontal="center" vertical="center"/>
    </xf>
    <xf numFmtId="176" fontId="9" fillId="0" borderId="26" xfId="2" applyNumberFormat="1" applyFont="1" applyFill="1" applyBorder="1" applyAlignment="1">
      <alignment horizontal="right" vertical="center"/>
    </xf>
    <xf numFmtId="176" fontId="9" fillId="0" borderId="27" xfId="2" applyNumberFormat="1" applyFont="1" applyFill="1" applyBorder="1" applyAlignment="1">
      <alignment horizontal="right" vertical="center"/>
    </xf>
    <xf numFmtId="176" fontId="9" fillId="0" borderId="28" xfId="2" applyNumberFormat="1" applyFont="1" applyFill="1" applyBorder="1" applyAlignment="1">
      <alignment horizontal="right" vertical="center"/>
    </xf>
    <xf numFmtId="176" fontId="9" fillId="0" borderId="29" xfId="2" applyNumberFormat="1" applyFont="1" applyFill="1" applyBorder="1" applyAlignment="1">
      <alignment horizontal="right" vertical="center"/>
    </xf>
    <xf numFmtId="176" fontId="9" fillId="0" borderId="30" xfId="2" applyNumberFormat="1" applyFont="1" applyFill="1" applyBorder="1" applyAlignment="1">
      <alignment horizontal="right" vertical="center"/>
    </xf>
    <xf numFmtId="176" fontId="9" fillId="0" borderId="31" xfId="2" applyNumberFormat="1" applyFont="1" applyFill="1" applyBorder="1" applyAlignment="1">
      <alignment horizontal="right" vertical="center"/>
    </xf>
    <xf numFmtId="38" fontId="4" fillId="0" borderId="21" xfId="2" applyFont="1" applyFill="1" applyBorder="1" applyAlignment="1">
      <alignment horizontal="left" vertical="center"/>
    </xf>
    <xf numFmtId="38" fontId="4" fillId="0" borderId="22" xfId="2" applyFont="1" applyFill="1" applyBorder="1" applyAlignment="1">
      <alignment horizontal="left" vertical="center"/>
    </xf>
    <xf numFmtId="38" fontId="4" fillId="0" borderId="20" xfId="2" applyFont="1" applyFill="1" applyBorder="1" applyAlignment="1">
      <alignment horizontal="center" vertical="center"/>
    </xf>
    <xf numFmtId="38" fontId="9" fillId="0" borderId="32" xfId="2" applyFont="1" applyFill="1" applyBorder="1" applyAlignment="1">
      <alignment vertical="center" shrinkToFit="1"/>
    </xf>
    <xf numFmtId="38" fontId="9" fillId="0" borderId="33" xfId="2" applyFont="1" applyFill="1" applyBorder="1" applyAlignment="1">
      <alignment vertical="center" shrinkToFit="1"/>
    </xf>
    <xf numFmtId="176" fontId="9" fillId="0" borderId="34" xfId="2" applyNumberFormat="1" applyFont="1" applyFill="1" applyBorder="1" applyAlignment="1">
      <alignment horizontal="right" vertical="center"/>
    </xf>
    <xf numFmtId="176" fontId="9" fillId="0" borderId="35" xfId="2" applyNumberFormat="1" applyFont="1" applyFill="1" applyBorder="1" applyAlignment="1">
      <alignment horizontal="right" vertical="center"/>
    </xf>
    <xf numFmtId="38" fontId="9" fillId="0" borderId="36" xfId="2" applyFont="1" applyFill="1" applyBorder="1" applyAlignment="1">
      <alignment horizontal="right" vertical="center"/>
    </xf>
    <xf numFmtId="38" fontId="9" fillId="0" borderId="22" xfId="2" applyFont="1" applyFill="1" applyBorder="1" applyAlignment="1">
      <alignment horizontal="right" vertical="center"/>
    </xf>
    <xf numFmtId="38" fontId="9" fillId="0" borderId="23" xfId="2" applyFont="1" applyFill="1" applyBorder="1" applyAlignment="1">
      <alignment horizontal="right" vertical="center"/>
    </xf>
    <xf numFmtId="38" fontId="9" fillId="0" borderId="20" xfId="2" applyFont="1" applyFill="1" applyBorder="1" applyAlignment="1">
      <alignment vertical="center" wrapText="1"/>
    </xf>
    <xf numFmtId="0" fontId="9" fillId="0" borderId="20" xfId="0" applyFont="1" applyFill="1" applyBorder="1">
      <alignment vertical="center"/>
    </xf>
    <xf numFmtId="38" fontId="9" fillId="0" borderId="22" xfId="2" applyFont="1" applyFill="1" applyBorder="1" applyAlignment="1">
      <alignment vertical="center" wrapText="1"/>
    </xf>
    <xf numFmtId="38" fontId="9" fillId="0" borderId="23" xfId="2" applyFont="1" applyFill="1" applyBorder="1" applyAlignment="1">
      <alignment vertical="center" wrapText="1"/>
    </xf>
    <xf numFmtId="38" fontId="9" fillId="0" borderId="19" xfId="2" applyFont="1" applyFill="1" applyBorder="1" applyAlignment="1">
      <alignment vertical="center" wrapText="1"/>
    </xf>
    <xf numFmtId="38" fontId="9" fillId="0" borderId="37" xfId="2" applyFont="1" applyFill="1" applyBorder="1" applyAlignment="1">
      <alignment horizontal="right" vertical="center"/>
    </xf>
    <xf numFmtId="38" fontId="9" fillId="0" borderId="16" xfId="2" applyFont="1" applyFill="1" applyBorder="1" applyAlignment="1">
      <alignment vertical="center" shrinkToFit="1"/>
    </xf>
    <xf numFmtId="38" fontId="9" fillId="0" borderId="38" xfId="2" applyFont="1" applyFill="1" applyBorder="1" applyAlignment="1">
      <alignment horizontal="right" vertical="center"/>
    </xf>
    <xf numFmtId="176" fontId="9" fillId="0" borderId="39" xfId="2" applyNumberFormat="1" applyFont="1" applyFill="1" applyBorder="1" applyAlignment="1">
      <alignment horizontal="right" vertical="center"/>
    </xf>
    <xf numFmtId="38" fontId="9" fillId="0" borderId="40" xfId="2" applyFont="1" applyFill="1" applyBorder="1" applyAlignment="1">
      <alignment horizontal="right" vertical="center"/>
    </xf>
    <xf numFmtId="38" fontId="9" fillId="0" borderId="21" xfId="2" applyFont="1" applyFill="1" applyBorder="1" applyAlignment="1">
      <alignment vertical="center" wrapText="1"/>
    </xf>
    <xf numFmtId="38" fontId="9" fillId="0" borderId="24" xfId="2" applyFont="1" applyFill="1" applyBorder="1" applyAlignment="1">
      <alignment vertical="center" wrapText="1"/>
    </xf>
    <xf numFmtId="38" fontId="9" fillId="0" borderId="18" xfId="2" applyFont="1" applyFill="1" applyBorder="1" applyAlignment="1">
      <alignment vertical="center" shrinkToFit="1"/>
    </xf>
    <xf numFmtId="38" fontId="9" fillId="0" borderId="41" xfId="2" applyFont="1" applyFill="1" applyBorder="1" applyAlignment="1">
      <alignment vertical="center" shrinkToFit="1"/>
    </xf>
    <xf numFmtId="38" fontId="4" fillId="0" borderId="25" xfId="2" applyFont="1" applyFill="1" applyBorder="1" applyAlignment="1">
      <alignment horizontal="center" vertical="center" shrinkToFit="1"/>
    </xf>
    <xf numFmtId="176" fontId="9" fillId="0" borderId="42" xfId="2" applyNumberFormat="1" applyFont="1" applyFill="1" applyBorder="1" applyAlignment="1">
      <alignment horizontal="right" vertical="center"/>
    </xf>
    <xf numFmtId="176" fontId="9" fillId="0" borderId="43" xfId="2" applyNumberFormat="1" applyFont="1" applyFill="1" applyBorder="1" applyAlignment="1">
      <alignment horizontal="right" vertical="center"/>
    </xf>
    <xf numFmtId="176" fontId="9" fillId="0" borderId="44" xfId="2" applyNumberFormat="1" applyFont="1" applyFill="1" applyBorder="1" applyAlignment="1">
      <alignment horizontal="right" vertical="center"/>
    </xf>
    <xf numFmtId="176" fontId="9" fillId="0" borderId="45" xfId="2" applyNumberFormat="1" applyFont="1" applyFill="1" applyBorder="1" applyAlignment="1">
      <alignment horizontal="right" vertical="center"/>
    </xf>
    <xf numFmtId="38" fontId="9" fillId="0" borderId="46" xfId="2" applyFont="1" applyFill="1" applyBorder="1" applyAlignment="1">
      <alignment horizontal="right" vertical="center"/>
    </xf>
    <xf numFmtId="38" fontId="9" fillId="0" borderId="47" xfId="2" applyFont="1" applyFill="1" applyBorder="1" applyAlignment="1">
      <alignment horizontal="right" vertical="center"/>
    </xf>
    <xf numFmtId="38" fontId="9" fillId="0" borderId="48" xfId="2" applyFont="1" applyFill="1" applyBorder="1" applyAlignment="1">
      <alignment horizontal="right" vertical="center"/>
    </xf>
    <xf numFmtId="38" fontId="9" fillId="0" borderId="49" xfId="2" applyFont="1" applyFill="1" applyBorder="1" applyAlignment="1">
      <alignment horizontal="right" vertical="center"/>
    </xf>
    <xf numFmtId="38" fontId="9" fillId="0" borderId="50" xfId="2" applyFont="1" applyFill="1" applyBorder="1" applyAlignment="1">
      <alignment horizontal="right" vertical="center"/>
    </xf>
    <xf numFmtId="38" fontId="9" fillId="0" borderId="24" xfId="2" applyFont="1" applyFill="1" applyBorder="1" applyAlignment="1">
      <alignment horizontal="right" vertical="center"/>
    </xf>
    <xf numFmtId="38" fontId="9" fillId="0" borderId="51" xfId="2" applyFont="1" applyFill="1" applyBorder="1" applyAlignment="1">
      <alignment horizontal="right" vertical="center"/>
    </xf>
    <xf numFmtId="38" fontId="6" fillId="0" borderId="52" xfId="2" applyFont="1" applyFill="1" applyBorder="1">
      <alignment vertical="center"/>
    </xf>
    <xf numFmtId="38" fontId="6" fillId="0" borderId="53" xfId="2" applyFont="1" applyFill="1" applyBorder="1">
      <alignment vertical="center"/>
    </xf>
    <xf numFmtId="38" fontId="6" fillId="0" borderId="54" xfId="2" applyFont="1" applyFill="1" applyBorder="1">
      <alignment vertical="center"/>
    </xf>
    <xf numFmtId="38" fontId="6" fillId="0" borderId="15" xfId="2" applyFont="1" applyFill="1" applyBorder="1">
      <alignment vertical="center"/>
    </xf>
    <xf numFmtId="38" fontId="6" fillId="0" borderId="55" xfId="2" applyFont="1" applyFill="1" applyBorder="1">
      <alignment vertical="center"/>
    </xf>
    <xf numFmtId="38" fontId="6" fillId="0" borderId="41" xfId="2" applyFont="1" applyFill="1" applyBorder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vertical="center" wrapText="1"/>
    </xf>
    <xf numFmtId="176" fontId="9" fillId="0" borderId="0" xfId="2" applyNumberFormat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vertical="center" shrinkToFit="1"/>
    </xf>
    <xf numFmtId="38" fontId="14" fillId="0" borderId="56" xfId="2" applyFont="1" applyFill="1" applyBorder="1" applyAlignment="1">
      <alignment horizontal="center" vertical="center"/>
    </xf>
    <xf numFmtId="38" fontId="6" fillId="0" borderId="57" xfId="2" applyFont="1" applyFill="1" applyBorder="1">
      <alignment vertical="center"/>
    </xf>
    <xf numFmtId="38" fontId="4" fillId="0" borderId="58" xfId="2" applyFont="1" applyFill="1" applyBorder="1" applyAlignment="1">
      <alignment vertical="center" wrapText="1"/>
    </xf>
    <xf numFmtId="176" fontId="9" fillId="0" borderId="26" xfId="1" applyNumberFormat="1" applyFont="1" applyFill="1" applyBorder="1" applyAlignment="1">
      <alignment vertical="center" wrapText="1"/>
    </xf>
    <xf numFmtId="176" fontId="9" fillId="0" borderId="59" xfId="1" applyNumberFormat="1" applyFont="1" applyFill="1" applyBorder="1" applyAlignment="1">
      <alignment vertical="center" wrapText="1"/>
    </xf>
    <xf numFmtId="0" fontId="9" fillId="0" borderId="50" xfId="0" applyFont="1" applyFill="1" applyBorder="1">
      <alignment vertical="center"/>
    </xf>
    <xf numFmtId="176" fontId="9" fillId="0" borderId="27" xfId="1" applyNumberFormat="1" applyFont="1" applyFill="1" applyBorder="1" applyAlignment="1">
      <alignment vertical="center" wrapText="1"/>
    </xf>
    <xf numFmtId="38" fontId="9" fillId="0" borderId="20" xfId="2" applyFont="1" applyFill="1" applyBorder="1" applyAlignment="1">
      <alignment vertical="center" shrinkToFit="1"/>
    </xf>
    <xf numFmtId="176" fontId="9" fillId="0" borderId="31" xfId="1" applyNumberFormat="1" applyFont="1" applyFill="1" applyBorder="1" applyAlignment="1">
      <alignment vertical="center" wrapText="1"/>
    </xf>
    <xf numFmtId="176" fontId="9" fillId="0" borderId="29" xfId="1" applyNumberFormat="1" applyFont="1" applyFill="1" applyBorder="1" applyAlignment="1">
      <alignment vertical="center" wrapText="1"/>
    </xf>
    <xf numFmtId="176" fontId="9" fillId="0" borderId="30" xfId="1" applyNumberFormat="1" applyFont="1" applyFill="1" applyBorder="1" applyAlignment="1">
      <alignment vertical="center" wrapText="1"/>
    </xf>
    <xf numFmtId="176" fontId="6" fillId="0" borderId="60" xfId="2" applyNumberFormat="1" applyFont="1" applyFill="1" applyBorder="1">
      <alignment vertical="center"/>
    </xf>
    <xf numFmtId="176" fontId="6" fillId="0" borderId="61" xfId="2" applyNumberFormat="1" applyFont="1" applyFill="1" applyBorder="1">
      <alignment vertical="center"/>
    </xf>
    <xf numFmtId="176" fontId="6" fillId="0" borderId="62" xfId="2" applyNumberFormat="1" applyFont="1" applyFill="1" applyBorder="1">
      <alignment vertical="center"/>
    </xf>
    <xf numFmtId="176" fontId="6" fillId="0" borderId="63" xfId="2" applyNumberFormat="1" applyFont="1" applyFill="1" applyBorder="1">
      <alignment vertical="center"/>
    </xf>
    <xf numFmtId="176" fontId="6" fillId="0" borderId="64" xfId="2" applyNumberFormat="1" applyFont="1" applyFill="1" applyBorder="1">
      <alignment vertical="center"/>
    </xf>
    <xf numFmtId="176" fontId="6" fillId="0" borderId="65" xfId="2" applyNumberFormat="1" applyFont="1" applyFill="1" applyBorder="1">
      <alignment vertical="center"/>
    </xf>
    <xf numFmtId="38" fontId="9" fillId="0" borderId="37" xfId="2" applyFont="1" applyFill="1" applyBorder="1" applyAlignment="1">
      <alignment horizontal="right" vertical="center" wrapText="1"/>
    </xf>
    <xf numFmtId="38" fontId="9" fillId="0" borderId="36" xfId="2" applyFont="1" applyFill="1" applyBorder="1" applyAlignment="1">
      <alignment vertical="center" shrinkToFit="1"/>
    </xf>
    <xf numFmtId="38" fontId="9" fillId="0" borderId="36" xfId="2" applyFont="1" applyFill="1" applyBorder="1" applyAlignment="1">
      <alignment horizontal="right" vertical="center" wrapText="1"/>
    </xf>
    <xf numFmtId="38" fontId="4" fillId="0" borderId="0" xfId="2" applyFont="1" applyFill="1" applyBorder="1" applyAlignment="1">
      <alignment vertical="center" wrapText="1"/>
    </xf>
    <xf numFmtId="0" fontId="9" fillId="0" borderId="58" xfId="0" applyFont="1" applyFill="1" applyBorder="1">
      <alignment vertical="center"/>
    </xf>
    <xf numFmtId="38" fontId="9" fillId="0" borderId="58" xfId="2" applyFont="1" applyFill="1" applyBorder="1" applyAlignment="1">
      <alignment vertical="center" wrapText="1"/>
    </xf>
    <xf numFmtId="176" fontId="9" fillId="0" borderId="0" xfId="1" applyNumberFormat="1" applyFont="1" applyFill="1" applyBorder="1" applyAlignment="1">
      <alignment vertical="center" wrapText="1"/>
    </xf>
    <xf numFmtId="38" fontId="9" fillId="0" borderId="58" xfId="2" applyFont="1" applyFill="1" applyBorder="1" applyAlignment="1">
      <alignment vertical="center" shrinkToFit="1"/>
    </xf>
    <xf numFmtId="38" fontId="14" fillId="0" borderId="66" xfId="2" applyFont="1" applyFill="1" applyBorder="1" applyAlignment="1">
      <alignment horizontal="center" vertical="center"/>
    </xf>
    <xf numFmtId="176" fontId="6" fillId="0" borderId="67" xfId="2" applyNumberFormat="1" applyFont="1" applyFill="1" applyBorder="1">
      <alignment vertical="center"/>
    </xf>
    <xf numFmtId="176" fontId="6" fillId="0" borderId="68" xfId="2" applyNumberFormat="1" applyFont="1" applyFill="1" applyBorder="1">
      <alignment vertical="center"/>
    </xf>
    <xf numFmtId="176" fontId="6" fillId="0" borderId="69" xfId="2" applyNumberFormat="1" applyFont="1" applyFill="1" applyBorder="1">
      <alignment vertical="center"/>
    </xf>
    <xf numFmtId="176" fontId="6" fillId="0" borderId="70" xfId="2" applyNumberFormat="1" applyFont="1" applyFill="1" applyBorder="1">
      <alignment vertical="center"/>
    </xf>
    <xf numFmtId="176" fontId="6" fillId="0" borderId="71" xfId="2" applyNumberFormat="1" applyFont="1" applyFill="1" applyBorder="1">
      <alignment vertical="center"/>
    </xf>
    <xf numFmtId="38" fontId="6" fillId="0" borderId="58" xfId="2" applyFont="1" applyFill="1" applyBorder="1">
      <alignment vertical="center"/>
    </xf>
    <xf numFmtId="38" fontId="14" fillId="0" borderId="0" xfId="2" applyFont="1" applyFill="1" applyBorder="1" applyAlignment="1">
      <alignment horizontal="center" vertical="center"/>
    </xf>
    <xf numFmtId="176" fontId="6" fillId="0" borderId="0" xfId="2" applyNumberFormat="1" applyFont="1" applyFill="1" applyBorder="1">
      <alignment vertical="center"/>
    </xf>
    <xf numFmtId="38" fontId="13" fillId="0" borderId="58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4" fillId="0" borderId="58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9" fillId="0" borderId="72" xfId="2" applyFont="1" applyFill="1" applyBorder="1" applyAlignment="1">
      <alignment vertical="center" shrinkToFit="1"/>
    </xf>
    <xf numFmtId="38" fontId="13" fillId="0" borderId="0" xfId="2" applyFont="1" applyFill="1">
      <alignment vertical="center"/>
    </xf>
    <xf numFmtId="38" fontId="14" fillId="0" borderId="25" xfId="2" applyFont="1" applyFill="1" applyBorder="1" applyAlignment="1">
      <alignment horizontal="center" vertical="center"/>
    </xf>
    <xf numFmtId="38" fontId="4" fillId="0" borderId="73" xfId="2" applyFont="1" applyFill="1" applyBorder="1" applyAlignment="1">
      <alignment horizontal="left" vertical="center"/>
    </xf>
    <xf numFmtId="38" fontId="4" fillId="0" borderId="74" xfId="2" applyFont="1" applyFill="1" applyBorder="1" applyAlignment="1">
      <alignment horizontal="left" vertical="center"/>
    </xf>
    <xf numFmtId="38" fontId="6" fillId="2" borderId="0" xfId="2" applyFont="1" applyFill="1">
      <alignment vertical="center"/>
    </xf>
    <xf numFmtId="176" fontId="9" fillId="0" borderId="75" xfId="2" applyNumberFormat="1" applyFont="1" applyFill="1" applyBorder="1" applyAlignment="1">
      <alignment horizontal="right" vertical="center"/>
    </xf>
    <xf numFmtId="38" fontId="6" fillId="0" borderId="76" xfId="2" applyFont="1" applyFill="1" applyBorder="1">
      <alignment vertical="center"/>
    </xf>
    <xf numFmtId="38" fontId="9" fillId="0" borderId="77" xfId="2" applyFont="1" applyFill="1" applyBorder="1" applyAlignment="1">
      <alignment vertical="center" wrapText="1"/>
    </xf>
    <xf numFmtId="38" fontId="9" fillId="0" borderId="43" xfId="2" applyFont="1" applyFill="1" applyBorder="1" applyAlignment="1">
      <alignment vertical="center" wrapText="1"/>
    </xf>
    <xf numFmtId="38" fontId="9" fillId="0" borderId="44" xfId="2" applyFont="1" applyFill="1" applyBorder="1" applyAlignment="1">
      <alignment vertical="center" wrapText="1"/>
    </xf>
    <xf numFmtId="38" fontId="9" fillId="0" borderId="42" xfId="2" applyFont="1" applyFill="1" applyBorder="1" applyAlignment="1">
      <alignment vertical="center" wrapText="1"/>
    </xf>
    <xf numFmtId="38" fontId="9" fillId="0" borderId="35" xfId="2" applyFont="1" applyFill="1" applyBorder="1" applyAlignment="1">
      <alignment vertical="center" wrapText="1"/>
    </xf>
    <xf numFmtId="38" fontId="9" fillId="0" borderId="7" xfId="2" applyFont="1" applyFill="1" applyBorder="1" applyAlignment="1">
      <alignment vertical="center" wrapText="1"/>
    </xf>
    <xf numFmtId="38" fontId="9" fillId="0" borderId="1" xfId="2" applyFont="1" applyFill="1" applyBorder="1" applyAlignment="1">
      <alignment vertical="center" wrapText="1"/>
    </xf>
    <xf numFmtId="38" fontId="9" fillId="0" borderId="2" xfId="2" applyFont="1" applyFill="1" applyBorder="1" applyAlignment="1">
      <alignment vertical="center" wrapText="1"/>
    </xf>
    <xf numFmtId="38" fontId="9" fillId="0" borderId="3" xfId="2" applyFont="1" applyFill="1" applyBorder="1" applyAlignment="1">
      <alignment vertical="center" wrapText="1"/>
    </xf>
    <xf numFmtId="38" fontId="9" fillId="0" borderId="9" xfId="2" applyFont="1" applyFill="1" applyBorder="1" applyAlignment="1">
      <alignment vertical="center" wrapText="1"/>
    </xf>
    <xf numFmtId="38" fontId="9" fillId="0" borderId="8" xfId="2" applyFont="1" applyFill="1" applyBorder="1" applyAlignment="1">
      <alignment vertical="center" shrinkToFit="1"/>
    </xf>
    <xf numFmtId="176" fontId="6" fillId="0" borderId="26" xfId="2" applyNumberFormat="1" applyFont="1" applyFill="1" applyBorder="1">
      <alignment vertical="center"/>
    </xf>
    <xf numFmtId="176" fontId="6" fillId="0" borderId="29" xfId="2" applyNumberFormat="1" applyFont="1" applyFill="1" applyBorder="1">
      <alignment vertical="center"/>
    </xf>
    <xf numFmtId="176" fontId="6" fillId="0" borderId="30" xfId="2" applyNumberFormat="1" applyFont="1" applyFill="1" applyBorder="1">
      <alignment vertical="center"/>
    </xf>
    <xf numFmtId="38" fontId="9" fillId="0" borderId="52" xfId="2" applyFont="1" applyFill="1" applyBorder="1" applyAlignment="1">
      <alignment horizontal="right" vertical="center" wrapText="1"/>
    </xf>
    <xf numFmtId="38" fontId="9" fillId="0" borderId="53" xfId="2" applyFont="1" applyFill="1" applyBorder="1" applyAlignment="1">
      <alignment horizontal="right" vertical="center"/>
    </xf>
    <xf numFmtId="38" fontId="9" fillId="0" borderId="53" xfId="2" applyFont="1" applyFill="1" applyBorder="1" applyAlignment="1">
      <alignment horizontal="right" vertical="center" wrapText="1"/>
    </xf>
    <xf numFmtId="38" fontId="9" fillId="0" borderId="15" xfId="2" applyFont="1" applyFill="1" applyBorder="1" applyAlignment="1">
      <alignment vertical="center" shrinkToFit="1"/>
    </xf>
    <xf numFmtId="38" fontId="6" fillId="0" borderId="10" xfId="2" applyFont="1" applyFill="1" applyBorder="1">
      <alignment vertical="center"/>
    </xf>
    <xf numFmtId="38" fontId="9" fillId="0" borderId="78" xfId="2" applyFont="1" applyFill="1" applyBorder="1" applyAlignment="1">
      <alignment vertical="center" shrinkToFit="1"/>
    </xf>
    <xf numFmtId="38" fontId="9" fillId="0" borderId="52" xfId="2" applyFont="1" applyFill="1" applyBorder="1" applyAlignment="1" applyProtection="1">
      <alignment vertical="center" shrinkToFit="1"/>
    </xf>
    <xf numFmtId="38" fontId="9" fillId="0" borderId="52" xfId="2" applyFont="1" applyFill="1" applyBorder="1" applyAlignment="1">
      <alignment horizontal="right" vertical="center"/>
    </xf>
    <xf numFmtId="38" fontId="6" fillId="0" borderId="16" xfId="2" applyFont="1" applyFill="1" applyBorder="1">
      <alignment vertical="center"/>
    </xf>
    <xf numFmtId="38" fontId="9" fillId="0" borderId="72" xfId="2" applyFont="1" applyFill="1" applyBorder="1" applyAlignment="1">
      <alignment horizontal="right" vertical="center"/>
    </xf>
    <xf numFmtId="38" fontId="9" fillId="0" borderId="72" xfId="2" applyFont="1" applyFill="1" applyBorder="1" applyAlignment="1">
      <alignment horizontal="right" vertical="center" wrapText="1"/>
    </xf>
    <xf numFmtId="38" fontId="9" fillId="0" borderId="41" xfId="2" applyFont="1" applyFill="1" applyBorder="1" applyAlignment="1">
      <alignment horizontal="right" vertical="center" wrapText="1"/>
    </xf>
    <xf numFmtId="38" fontId="6" fillId="0" borderId="18" xfId="2" applyFont="1" applyFill="1" applyBorder="1">
      <alignment vertical="center"/>
    </xf>
    <xf numFmtId="38" fontId="9" fillId="0" borderId="79" xfId="2" applyFont="1" applyFill="1" applyBorder="1" applyAlignment="1">
      <alignment horizontal="right" vertical="center"/>
    </xf>
    <xf numFmtId="38" fontId="9" fillId="0" borderId="79" xfId="2" applyFont="1" applyFill="1" applyBorder="1" applyAlignment="1">
      <alignment vertical="center" shrinkToFit="1"/>
    </xf>
    <xf numFmtId="38" fontId="9" fillId="0" borderId="79" xfId="2" applyFont="1" applyFill="1" applyBorder="1" applyAlignment="1">
      <alignment horizontal="right" vertical="center" wrapText="1"/>
    </xf>
    <xf numFmtId="38" fontId="9" fillId="0" borderId="80" xfId="2" applyFont="1" applyFill="1" applyBorder="1" applyAlignment="1">
      <alignment horizontal="right" vertical="center" wrapText="1"/>
    </xf>
    <xf numFmtId="38" fontId="6" fillId="0" borderId="81" xfId="2" applyFont="1" applyFill="1" applyBorder="1">
      <alignment vertical="center"/>
    </xf>
    <xf numFmtId="38" fontId="6" fillId="0" borderId="17" xfId="2" applyFont="1" applyFill="1" applyBorder="1">
      <alignment vertical="center"/>
    </xf>
    <xf numFmtId="38" fontId="9" fillId="0" borderId="37" xfId="2" applyFont="1" applyFill="1" applyBorder="1" applyAlignment="1">
      <alignment vertical="center" shrinkToFit="1"/>
    </xf>
    <xf numFmtId="176" fontId="6" fillId="0" borderId="82" xfId="2" applyNumberFormat="1" applyFont="1" applyFill="1" applyBorder="1">
      <alignment vertical="center"/>
    </xf>
    <xf numFmtId="38" fontId="6" fillId="0" borderId="12" xfId="2" applyFont="1" applyFill="1" applyBorder="1">
      <alignment vertical="center"/>
    </xf>
    <xf numFmtId="176" fontId="6" fillId="0" borderId="28" xfId="2" applyNumberFormat="1" applyFont="1" applyFill="1" applyBorder="1">
      <alignment vertical="center"/>
    </xf>
    <xf numFmtId="38" fontId="3" fillId="0" borderId="0" xfId="2" applyFont="1" applyFill="1" applyBorder="1">
      <alignment vertical="center"/>
    </xf>
    <xf numFmtId="38" fontId="6" fillId="0" borderId="83" xfId="2" applyFont="1" applyFill="1" applyBorder="1">
      <alignment vertical="center"/>
    </xf>
    <xf numFmtId="38" fontId="6" fillId="0" borderId="84" xfId="2" applyFont="1" applyFill="1" applyBorder="1">
      <alignment vertical="center"/>
    </xf>
    <xf numFmtId="38" fontId="6" fillId="0" borderId="85" xfId="2" applyFont="1" applyFill="1" applyBorder="1">
      <alignment vertical="center"/>
    </xf>
    <xf numFmtId="38" fontId="6" fillId="0" borderId="86" xfId="2" applyFont="1" applyFill="1" applyBorder="1">
      <alignment vertical="center"/>
    </xf>
    <xf numFmtId="38" fontId="6" fillId="0" borderId="87" xfId="2" applyFont="1" applyFill="1" applyBorder="1">
      <alignment vertical="center"/>
    </xf>
    <xf numFmtId="176" fontId="6" fillId="0" borderId="42" xfId="2" applyNumberFormat="1" applyFont="1" applyFill="1" applyBorder="1">
      <alignment vertical="center"/>
    </xf>
    <xf numFmtId="38" fontId="6" fillId="0" borderId="88" xfId="2" applyFont="1" applyFill="1" applyBorder="1">
      <alignment vertical="center"/>
    </xf>
    <xf numFmtId="38" fontId="6" fillId="0" borderId="89" xfId="2" applyFont="1" applyFill="1" applyBorder="1">
      <alignment vertical="center"/>
    </xf>
    <xf numFmtId="38" fontId="9" fillId="0" borderId="78" xfId="2" applyFont="1" applyFill="1" applyBorder="1" applyAlignment="1">
      <alignment horizontal="right" vertical="center"/>
    </xf>
    <xf numFmtId="38" fontId="9" fillId="0" borderId="90" xfId="2" applyFont="1" applyFill="1" applyBorder="1" applyAlignment="1">
      <alignment horizontal="right" vertical="center"/>
    </xf>
    <xf numFmtId="38" fontId="9" fillId="0" borderId="20" xfId="2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horizontal="center" vertical="center" wrapText="1"/>
    </xf>
    <xf numFmtId="38" fontId="4" fillId="0" borderId="91" xfId="2" applyFont="1" applyFill="1" applyBorder="1" applyAlignment="1">
      <alignment horizontal="center" vertical="center"/>
    </xf>
    <xf numFmtId="38" fontId="9" fillId="0" borderId="92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 shrinkToFit="1"/>
    </xf>
    <xf numFmtId="38" fontId="4" fillId="0" borderId="91" xfId="2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center" vertical="center" shrinkToFit="1"/>
    </xf>
    <xf numFmtId="38" fontId="9" fillId="0" borderId="93" xfId="2" applyFont="1" applyFill="1" applyBorder="1" applyAlignment="1">
      <alignment horizontal="center" vertical="center" shrinkToFit="1"/>
    </xf>
    <xf numFmtId="38" fontId="9" fillId="0" borderId="8" xfId="2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center" vertical="center" wrapText="1"/>
    </xf>
    <xf numFmtId="38" fontId="4" fillId="0" borderId="93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38" fontId="4" fillId="0" borderId="13" xfId="2" applyFont="1" applyFill="1" applyBorder="1" applyAlignment="1">
      <alignment horizontal="center" vertical="center" wrapText="1"/>
    </xf>
    <xf numFmtId="38" fontId="4" fillId="0" borderId="94" xfId="2" applyFont="1" applyFill="1" applyBorder="1" applyAlignment="1">
      <alignment horizontal="center" vertical="center" wrapText="1"/>
    </xf>
    <xf numFmtId="38" fontId="4" fillId="0" borderId="18" xfId="2" applyFont="1" applyFill="1" applyBorder="1" applyAlignment="1">
      <alignment horizontal="center" vertical="center" wrapText="1"/>
    </xf>
    <xf numFmtId="38" fontId="4" fillId="0" borderId="95" xfId="2" applyFont="1" applyFill="1" applyBorder="1" applyAlignment="1">
      <alignment horizontal="center" vertical="center" wrapText="1"/>
    </xf>
    <xf numFmtId="38" fontId="4" fillId="0" borderId="45" xfId="2" applyFont="1" applyFill="1" applyBorder="1" applyAlignment="1">
      <alignment horizontal="center" vertical="center" wrapText="1"/>
    </xf>
    <xf numFmtId="38" fontId="12" fillId="0" borderId="13" xfId="2" applyFont="1" applyFill="1" applyBorder="1" applyAlignment="1">
      <alignment horizontal="center" vertical="center" wrapText="1"/>
    </xf>
    <xf numFmtId="38" fontId="12" fillId="0" borderId="94" xfId="2" applyFont="1" applyFill="1" applyBorder="1" applyAlignment="1">
      <alignment horizontal="center" vertical="center" wrapText="1"/>
    </xf>
    <xf numFmtId="38" fontId="12" fillId="0" borderId="18" xfId="2" applyFont="1" applyFill="1" applyBorder="1" applyAlignment="1">
      <alignment horizontal="center" vertical="center" wrapText="1"/>
    </xf>
    <xf numFmtId="38" fontId="4" fillId="0" borderId="91" xfId="2" applyFont="1" applyFill="1" applyBorder="1" applyAlignment="1">
      <alignment horizontal="center" vertical="center" wrapText="1"/>
    </xf>
    <xf numFmtId="38" fontId="9" fillId="0" borderId="96" xfId="2" applyFont="1" applyFill="1" applyBorder="1" applyAlignment="1">
      <alignment horizontal="center" vertical="center" wrapText="1"/>
    </xf>
    <xf numFmtId="38" fontId="9" fillId="0" borderId="91" xfId="2" applyFont="1" applyFill="1" applyBorder="1" applyAlignment="1">
      <alignment horizontal="center" vertical="center" shrinkToFit="1"/>
    </xf>
    <xf numFmtId="38" fontId="10" fillId="0" borderId="0" xfId="2" applyFont="1" applyFill="1" applyAlignment="1">
      <alignment horizontal="center" vertical="center"/>
    </xf>
    <xf numFmtId="38" fontId="3" fillId="0" borderId="0" xfId="2" applyFont="1" applyFill="1" applyAlignment="1">
      <alignment horizontal="left" vertical="top" wrapText="1"/>
    </xf>
    <xf numFmtId="38" fontId="4" fillId="0" borderId="40" xfId="2" applyFont="1" applyFill="1" applyBorder="1" applyAlignment="1">
      <alignment horizontal="center" vertical="center"/>
    </xf>
    <xf numFmtId="38" fontId="9" fillId="0" borderId="22" xfId="2" applyFont="1" applyFill="1" applyBorder="1" applyAlignment="1">
      <alignment horizontal="center" vertical="center"/>
    </xf>
    <xf numFmtId="38" fontId="9" fillId="0" borderId="97" xfId="2" applyFont="1" applyFill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 wrapText="1"/>
    </xf>
    <xf numFmtId="38" fontId="9" fillId="0" borderId="36" xfId="2" applyFont="1" applyFill="1" applyBorder="1" applyAlignment="1">
      <alignment horizontal="center" vertical="center" wrapText="1"/>
    </xf>
    <xf numFmtId="38" fontId="9" fillId="0" borderId="99" xfId="2" applyFont="1" applyFill="1" applyBorder="1" applyAlignment="1">
      <alignment horizontal="center" vertical="center" wrapText="1"/>
    </xf>
    <xf numFmtId="38" fontId="12" fillId="0" borderId="100" xfId="2" applyFont="1" applyFill="1" applyBorder="1" applyAlignment="1">
      <alignment horizontal="center" vertical="center" wrapText="1"/>
    </xf>
    <xf numFmtId="38" fontId="12" fillId="0" borderId="90" xfId="2" applyFont="1" applyFill="1" applyBorder="1" applyAlignment="1">
      <alignment horizontal="center" vertical="center" wrapText="1"/>
    </xf>
    <xf numFmtId="38" fontId="12" fillId="0" borderId="72" xfId="2" applyFont="1" applyFill="1" applyBorder="1" applyAlignment="1">
      <alignment horizontal="center" vertical="center" wrapText="1"/>
    </xf>
    <xf numFmtId="38" fontId="12" fillId="0" borderId="101" xfId="2" applyFont="1" applyFill="1" applyBorder="1" applyAlignment="1">
      <alignment horizontal="center" vertical="center" wrapText="1"/>
    </xf>
    <xf numFmtId="38" fontId="12" fillId="0" borderId="102" xfId="2" applyFont="1" applyFill="1" applyBorder="1" applyAlignment="1">
      <alignment horizontal="center" vertical="center" wrapText="1"/>
    </xf>
    <xf numFmtId="38" fontId="12" fillId="0" borderId="32" xfId="2" applyFont="1" applyFill="1" applyBorder="1" applyAlignment="1">
      <alignment horizontal="center" vertical="center" wrapText="1"/>
    </xf>
    <xf numFmtId="38" fontId="4" fillId="0" borderId="6" xfId="2" applyFont="1" applyFill="1" applyBorder="1" applyAlignment="1">
      <alignment horizontal="center" vertical="center"/>
    </xf>
    <xf numFmtId="38" fontId="9" fillId="0" borderId="93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4" fillId="0" borderId="103" xfId="2" applyFont="1" applyFill="1" applyBorder="1" applyAlignment="1">
      <alignment horizontal="center" vertical="center" wrapText="1"/>
    </xf>
    <xf numFmtId="38" fontId="9" fillId="0" borderId="104" xfId="2" applyFont="1" applyFill="1" applyBorder="1" applyAlignment="1">
      <alignment horizontal="center" vertical="center" wrapText="1"/>
    </xf>
    <xf numFmtId="38" fontId="9" fillId="0" borderId="105" xfId="2" applyFont="1" applyFill="1" applyBorder="1" applyAlignment="1">
      <alignment horizontal="center" vertical="center" wrapText="1"/>
    </xf>
    <xf numFmtId="38" fontId="4" fillId="0" borderId="106" xfId="2" applyFont="1" applyFill="1" applyBorder="1" applyAlignment="1">
      <alignment horizontal="center" vertical="center" wrapText="1"/>
    </xf>
    <xf numFmtId="38" fontId="4" fillId="0" borderId="101" xfId="2" applyFont="1" applyFill="1" applyBorder="1" applyAlignment="1">
      <alignment horizontal="center" vertical="center" wrapText="1"/>
    </xf>
    <xf numFmtId="38" fontId="4" fillId="0" borderId="58" xfId="2" applyFont="1" applyFill="1" applyBorder="1" applyAlignment="1">
      <alignment horizontal="center" vertical="center" wrapText="1"/>
    </xf>
    <xf numFmtId="38" fontId="4" fillId="0" borderId="102" xfId="2" applyFont="1" applyFill="1" applyBorder="1" applyAlignment="1">
      <alignment horizontal="center" vertical="center" wrapText="1"/>
    </xf>
    <xf numFmtId="38" fontId="9" fillId="0" borderId="101" xfId="2" applyFont="1" applyFill="1" applyBorder="1" applyAlignment="1">
      <alignment horizontal="center" vertical="center" wrapText="1"/>
    </xf>
    <xf numFmtId="38" fontId="9" fillId="0" borderId="58" xfId="2" applyFont="1" applyFill="1" applyBorder="1" applyAlignment="1">
      <alignment horizontal="center" vertical="center" wrapText="1"/>
    </xf>
    <xf numFmtId="38" fontId="9" fillId="0" borderId="102" xfId="2" applyFont="1" applyFill="1" applyBorder="1" applyAlignment="1">
      <alignment horizontal="center" vertical="center" wrapText="1"/>
    </xf>
    <xf numFmtId="38" fontId="4" fillId="0" borderId="5" xfId="2" applyFont="1" applyFill="1" applyBorder="1" applyAlignment="1">
      <alignment horizontal="center" vertical="center" wrapText="1"/>
    </xf>
    <xf numFmtId="38" fontId="4" fillId="0" borderId="38" xfId="2" applyFont="1" applyFill="1" applyBorder="1" applyAlignment="1">
      <alignment horizontal="center" vertical="center" wrapText="1"/>
    </xf>
    <xf numFmtId="38" fontId="4" fillId="0" borderId="2" xfId="2" applyFont="1" applyFill="1" applyBorder="1" applyAlignment="1">
      <alignment horizontal="center" vertical="center" wrapText="1"/>
    </xf>
    <xf numFmtId="38" fontId="4" fillId="0" borderId="92" xfId="2" applyFont="1" applyFill="1" applyBorder="1" applyAlignment="1">
      <alignment horizontal="center" vertical="center" wrapText="1"/>
    </xf>
    <xf numFmtId="38" fontId="9" fillId="0" borderId="10" xfId="2" applyFont="1" applyFill="1" applyBorder="1" applyAlignment="1">
      <alignment horizontal="center" vertical="center" wrapText="1"/>
    </xf>
    <xf numFmtId="38" fontId="9" fillId="0" borderId="107" xfId="2" applyFont="1" applyFill="1" applyBorder="1" applyAlignment="1">
      <alignment horizontal="center" vertical="center" wrapText="1"/>
    </xf>
    <xf numFmtId="38" fontId="4" fillId="0" borderId="106" xfId="2" applyFont="1" applyFill="1" applyBorder="1" applyAlignment="1">
      <alignment horizontal="center" vertical="center" shrinkToFit="1"/>
    </xf>
    <xf numFmtId="38" fontId="9" fillId="0" borderId="58" xfId="2" applyFont="1" applyFill="1" applyBorder="1" applyAlignment="1">
      <alignment horizontal="center" vertical="center" shrinkToFit="1"/>
    </xf>
    <xf numFmtId="38" fontId="9" fillId="0" borderId="20" xfId="2" applyFont="1" applyFill="1" applyBorder="1" applyAlignment="1">
      <alignment horizontal="center" vertical="center" shrinkToFit="1"/>
    </xf>
    <xf numFmtId="38" fontId="4" fillId="0" borderId="108" xfId="2" applyFont="1" applyFill="1" applyBorder="1" applyAlignment="1">
      <alignment horizontal="center" vertical="center" wrapText="1"/>
    </xf>
    <xf numFmtId="38" fontId="4" fillId="0" borderId="96" xfId="2" applyFont="1" applyFill="1" applyBorder="1" applyAlignment="1">
      <alignment horizontal="center" vertical="center" wrapText="1"/>
    </xf>
    <xf numFmtId="38" fontId="4" fillId="0" borderId="96" xfId="2" applyFont="1" applyFill="1" applyBorder="1" applyAlignment="1">
      <alignment horizontal="center" vertical="center"/>
    </xf>
    <xf numFmtId="38" fontId="9" fillId="0" borderId="96" xfId="2" applyFont="1" applyFill="1" applyBorder="1" applyAlignment="1">
      <alignment horizontal="center" vertical="center"/>
    </xf>
    <xf numFmtId="38" fontId="9" fillId="0" borderId="109" xfId="2" applyFont="1" applyFill="1" applyBorder="1" applyAlignment="1">
      <alignment horizontal="center" vertical="center" shrinkToFit="1"/>
    </xf>
    <xf numFmtId="38" fontId="4" fillId="0" borderId="0" xfId="2" applyFont="1" applyFill="1" applyBorder="1" applyAlignment="1">
      <alignment horizontal="center" vertical="center" wrapText="1"/>
    </xf>
    <xf numFmtId="38" fontId="9" fillId="0" borderId="0" xfId="2" applyFont="1" applyFill="1" applyBorder="1" applyAlignment="1">
      <alignment horizontal="center" vertical="center" wrapText="1"/>
    </xf>
    <xf numFmtId="38" fontId="4" fillId="0" borderId="108" xfId="2" applyFont="1" applyFill="1" applyBorder="1" applyAlignment="1">
      <alignment horizontal="center" vertical="center"/>
    </xf>
    <xf numFmtId="38" fontId="4" fillId="0" borderId="95" xfId="2" applyFont="1" applyFill="1" applyBorder="1" applyAlignment="1">
      <alignment horizontal="center" vertical="center"/>
    </xf>
    <xf numFmtId="38" fontId="4" fillId="0" borderId="4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9A6A-7AB0-4528-95EA-961050D19F9F}">
  <sheetPr>
    <tabColor rgb="FFFFFF00"/>
  </sheetPr>
  <dimension ref="A1:O147"/>
  <sheetViews>
    <sheetView tabSelected="1" view="pageBreakPreview" topLeftCell="A109" zoomScale="120" zoomScaleNormal="100" zoomScaleSheetLayoutView="90" workbookViewId="0">
      <selection activeCell="I123" sqref="I123"/>
    </sheetView>
  </sheetViews>
  <sheetFormatPr defaultColWidth="9" defaultRowHeight="12"/>
  <cols>
    <col min="1" max="1" width="1.42578125" style="12" customWidth="1"/>
    <col min="2" max="2" width="12.7109375" style="12" customWidth="1"/>
    <col min="3" max="3" width="11.42578125" style="12" customWidth="1"/>
    <col min="4" max="5" width="11.140625" style="12" customWidth="1"/>
    <col min="6" max="10" width="10.42578125" style="12" customWidth="1"/>
    <col min="11" max="11" width="8.7109375" style="12" customWidth="1"/>
    <col min="12" max="13" width="8" style="12" customWidth="1"/>
    <col min="14" max="16384" width="9" style="12"/>
  </cols>
  <sheetData>
    <row r="1" spans="1:14" ht="22.15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33"/>
      <c r="L1" s="33"/>
      <c r="M1" s="11"/>
      <c r="N1" s="11"/>
    </row>
    <row r="4" spans="1:14" s="13" customFormat="1" ht="49.15" customHeight="1">
      <c r="A4" s="215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8"/>
      <c r="L4" s="28"/>
      <c r="M4" s="28"/>
    </row>
    <row r="5" spans="1:14" s="13" customFormat="1" ht="10.9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s="13" customFormat="1" ht="117.75" customHeight="1">
      <c r="A6" s="215" t="s">
        <v>2</v>
      </c>
      <c r="B6" s="215"/>
      <c r="C6" s="215"/>
      <c r="D6" s="215"/>
      <c r="E6" s="215"/>
      <c r="F6" s="215"/>
      <c r="G6" s="215"/>
      <c r="H6" s="215"/>
      <c r="I6" s="215"/>
      <c r="J6" s="215"/>
      <c r="K6" s="28"/>
      <c r="L6" s="28"/>
      <c r="M6" s="28"/>
    </row>
    <row r="7" spans="1:14" ht="10.9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6.899999999999999" customHeight="1">
      <c r="A8" s="1" t="s">
        <v>3</v>
      </c>
      <c r="B8" s="13"/>
    </row>
    <row r="9" spans="1:14" ht="16.899999999999999" customHeight="1">
      <c r="A9" s="1"/>
      <c r="B9" s="1" t="s">
        <v>4</v>
      </c>
    </row>
    <row r="10" spans="1:14" ht="16.899999999999999" customHeight="1">
      <c r="A10" s="1"/>
      <c r="B10" s="1" t="s">
        <v>5</v>
      </c>
    </row>
    <row r="11" spans="1:14" ht="16.899999999999999" customHeight="1">
      <c r="A11" s="1" t="s">
        <v>6</v>
      </c>
      <c r="B11" s="13"/>
    </row>
    <row r="12" spans="1:14" ht="16.899999999999999" customHeight="1" thickBot="1">
      <c r="A12" s="1" t="s">
        <v>7</v>
      </c>
      <c r="B12" s="13"/>
      <c r="F12" s="42"/>
      <c r="G12" s="42"/>
      <c r="H12" s="42" t="s">
        <v>8</v>
      </c>
    </row>
    <row r="13" spans="1:14" ht="21" customHeight="1">
      <c r="A13" s="13"/>
      <c r="B13" s="216" t="s">
        <v>9</v>
      </c>
      <c r="C13" s="219" t="s">
        <v>10</v>
      </c>
      <c r="D13" s="219" t="s">
        <v>11</v>
      </c>
      <c r="E13" s="219" t="s">
        <v>12</v>
      </c>
      <c r="F13" s="219" t="s">
        <v>13</v>
      </c>
      <c r="G13" s="222" t="s">
        <v>14</v>
      </c>
      <c r="H13" s="225" t="s">
        <v>15</v>
      </c>
    </row>
    <row r="14" spans="1:14" ht="21" customHeight="1">
      <c r="A14" s="13"/>
      <c r="B14" s="217"/>
      <c r="C14" s="220"/>
      <c r="D14" s="220"/>
      <c r="E14" s="220"/>
      <c r="F14" s="220"/>
      <c r="G14" s="223"/>
      <c r="H14" s="226"/>
    </row>
    <row r="15" spans="1:14" ht="21" customHeight="1" thickBot="1">
      <c r="A15" s="13"/>
      <c r="B15" s="218"/>
      <c r="C15" s="221"/>
      <c r="D15" s="221"/>
      <c r="E15" s="221"/>
      <c r="F15" s="221"/>
      <c r="G15" s="224"/>
      <c r="H15" s="227"/>
    </row>
    <row r="16" spans="1:14" ht="20.25" customHeight="1">
      <c r="A16" s="13"/>
      <c r="B16" s="50" t="s">
        <v>16</v>
      </c>
      <c r="C16" s="65">
        <v>9</v>
      </c>
      <c r="D16" s="176">
        <v>8</v>
      </c>
      <c r="E16" s="114">
        <v>8</v>
      </c>
      <c r="F16" s="114">
        <v>19340</v>
      </c>
      <c r="G16" s="157">
        <v>109695</v>
      </c>
      <c r="H16" s="165">
        <v>6</v>
      </c>
    </row>
    <row r="17" spans="1:12" ht="20.25" customHeight="1">
      <c r="A17" s="13"/>
      <c r="B17" s="51" t="s">
        <v>17</v>
      </c>
      <c r="C17" s="57">
        <v>63</v>
      </c>
      <c r="D17" s="115">
        <v>63</v>
      </c>
      <c r="E17" s="57">
        <v>63</v>
      </c>
      <c r="F17" s="57">
        <v>33247</v>
      </c>
      <c r="G17" s="158">
        <v>115462</v>
      </c>
      <c r="H17" s="161">
        <v>58</v>
      </c>
    </row>
    <row r="18" spans="1:12" ht="20.25" customHeight="1">
      <c r="A18" s="13"/>
      <c r="B18" s="51" t="s">
        <v>18</v>
      </c>
      <c r="C18" s="57">
        <v>38</v>
      </c>
      <c r="D18" s="115">
        <v>38</v>
      </c>
      <c r="E18" s="57">
        <v>38</v>
      </c>
      <c r="F18" s="57">
        <v>8998</v>
      </c>
      <c r="G18" s="158">
        <v>26861</v>
      </c>
      <c r="H18" s="161">
        <v>35</v>
      </c>
    </row>
    <row r="19" spans="1:12" ht="20.25" customHeight="1">
      <c r="A19" s="13"/>
      <c r="B19" s="51" t="s">
        <v>19</v>
      </c>
      <c r="C19" s="57">
        <v>21</v>
      </c>
      <c r="D19" s="115">
        <v>22</v>
      </c>
      <c r="E19" s="57">
        <v>33</v>
      </c>
      <c r="F19" s="57">
        <v>77422</v>
      </c>
      <c r="G19" s="158">
        <v>223914</v>
      </c>
      <c r="H19" s="161">
        <v>12</v>
      </c>
    </row>
    <row r="20" spans="1:12" ht="20.25" customHeight="1">
      <c r="A20" s="13"/>
      <c r="B20" s="51" t="s">
        <v>20</v>
      </c>
      <c r="C20" s="57">
        <v>254</v>
      </c>
      <c r="D20" s="115">
        <v>252</v>
      </c>
      <c r="E20" s="116">
        <v>253</v>
      </c>
      <c r="F20" s="116">
        <v>18374</v>
      </c>
      <c r="G20" s="159">
        <v>50214</v>
      </c>
      <c r="H20" s="161">
        <v>245</v>
      </c>
    </row>
    <row r="21" spans="1:12" ht="20.25" customHeight="1">
      <c r="A21" s="13"/>
      <c r="B21" s="51" t="s">
        <v>21</v>
      </c>
      <c r="C21" s="57">
        <v>145</v>
      </c>
      <c r="D21" s="115">
        <v>73</v>
      </c>
      <c r="E21" s="116">
        <v>76</v>
      </c>
      <c r="F21" s="116">
        <v>2225</v>
      </c>
      <c r="G21" s="159">
        <v>5042</v>
      </c>
      <c r="H21" s="161">
        <v>83</v>
      </c>
    </row>
    <row r="22" spans="1:12" ht="20.25" customHeight="1" thickBot="1">
      <c r="A22" s="13"/>
      <c r="B22" s="139" t="s">
        <v>22</v>
      </c>
      <c r="C22" s="170">
        <v>13</v>
      </c>
      <c r="D22" s="171">
        <v>13</v>
      </c>
      <c r="E22" s="172">
        <v>13</v>
      </c>
      <c r="F22" s="172">
        <v>1602</v>
      </c>
      <c r="G22" s="173">
        <v>9052</v>
      </c>
      <c r="H22" s="174">
        <v>13</v>
      </c>
    </row>
    <row r="23" spans="1:12" ht="20.25" customHeight="1" thickTop="1" thickBot="1">
      <c r="A23" s="13"/>
      <c r="B23" s="52" t="s">
        <v>23</v>
      </c>
      <c r="C23" s="166">
        <f t="shared" ref="C23:H23" si="0">SUM(C16:C22)</f>
        <v>543</v>
      </c>
      <c r="D23" s="135">
        <f t="shared" si="0"/>
        <v>469</v>
      </c>
      <c r="E23" s="167">
        <f t="shared" si="0"/>
        <v>484</v>
      </c>
      <c r="F23" s="167">
        <f t="shared" si="0"/>
        <v>161208</v>
      </c>
      <c r="G23" s="168">
        <f t="shared" si="0"/>
        <v>540240</v>
      </c>
      <c r="H23" s="169">
        <f t="shared" si="0"/>
        <v>452</v>
      </c>
    </row>
    <row r="24" spans="1:12" ht="20.25" customHeight="1" thickBot="1">
      <c r="A24" s="13"/>
      <c r="B24" s="138" t="s">
        <v>24</v>
      </c>
      <c r="C24" s="189">
        <v>709</v>
      </c>
      <c r="D24" s="162">
        <v>708</v>
      </c>
      <c r="E24" s="190">
        <v>610</v>
      </c>
      <c r="F24" s="163">
        <v>11647</v>
      </c>
      <c r="G24" s="164">
        <v>24436</v>
      </c>
      <c r="H24" s="175">
        <v>559</v>
      </c>
    </row>
    <row r="25" spans="1:12" ht="20.25" customHeight="1" thickTop="1" thickBot="1">
      <c r="A25" s="13"/>
      <c r="B25" s="52" t="s">
        <v>25</v>
      </c>
      <c r="C25" s="54">
        <f t="shared" ref="C25:H25" si="1">SUM(C23:C24)</f>
        <v>1252</v>
      </c>
      <c r="D25" s="135">
        <f t="shared" si="1"/>
        <v>1177</v>
      </c>
      <c r="E25" s="54">
        <f t="shared" si="1"/>
        <v>1094</v>
      </c>
      <c r="F25" s="54">
        <f t="shared" si="1"/>
        <v>172855</v>
      </c>
      <c r="G25" s="160">
        <f t="shared" si="1"/>
        <v>564676</v>
      </c>
      <c r="H25" s="169">
        <f t="shared" si="1"/>
        <v>1011</v>
      </c>
    </row>
    <row r="26" spans="1:12" ht="16.899999999999999" customHeight="1">
      <c r="A26" s="13"/>
      <c r="B26" s="13"/>
    </row>
    <row r="27" spans="1:12" ht="16.899999999999999" customHeight="1">
      <c r="A27" s="1" t="s">
        <v>26</v>
      </c>
      <c r="B27" s="13"/>
    </row>
    <row r="28" spans="1:12" s="14" customFormat="1" ht="16.899999999999999" customHeight="1" thickBot="1">
      <c r="B28" s="1" t="s">
        <v>27</v>
      </c>
      <c r="I28" s="42" t="s">
        <v>8</v>
      </c>
      <c r="L28" s="15"/>
    </row>
    <row r="29" spans="1:12" s="14" customFormat="1" ht="19.149999999999999" customHeight="1">
      <c r="B29" s="228" t="s">
        <v>9</v>
      </c>
      <c r="C29" s="231" t="s">
        <v>10</v>
      </c>
      <c r="D29" s="234" t="s">
        <v>28</v>
      </c>
      <c r="E29" s="235"/>
      <c r="F29" s="234" t="s">
        <v>29</v>
      </c>
      <c r="G29" s="235"/>
      <c r="H29" s="234" t="s">
        <v>30</v>
      </c>
      <c r="I29" s="235"/>
      <c r="K29" s="192"/>
      <c r="L29" s="15"/>
    </row>
    <row r="30" spans="1:12" s="14" customFormat="1" ht="19.149999999999999" customHeight="1">
      <c r="B30" s="229"/>
      <c r="C30" s="232"/>
      <c r="D30" s="236"/>
      <c r="E30" s="237"/>
      <c r="F30" s="236"/>
      <c r="G30" s="237"/>
      <c r="H30" s="236"/>
      <c r="I30" s="237"/>
    </row>
    <row r="31" spans="1:12" s="14" customFormat="1" ht="19.149999999999999" customHeight="1" thickBot="1">
      <c r="B31" s="230"/>
      <c r="C31" s="233"/>
      <c r="D31" s="60"/>
      <c r="E31" s="43" t="s">
        <v>31</v>
      </c>
      <c r="F31" s="61"/>
      <c r="G31" s="74" t="s">
        <v>32</v>
      </c>
      <c r="H31" s="191"/>
      <c r="I31" s="74" t="s">
        <v>33</v>
      </c>
    </row>
    <row r="32" spans="1:12" s="14" customFormat="1" ht="20.25" customHeight="1">
      <c r="B32" s="6" t="s">
        <v>16</v>
      </c>
      <c r="C32" s="67">
        <f>C16</f>
        <v>9</v>
      </c>
      <c r="D32" s="85">
        <v>6</v>
      </c>
      <c r="E32" s="78">
        <f>D32/C32</f>
        <v>0.66666666666666663</v>
      </c>
      <c r="F32" s="69">
        <v>19334</v>
      </c>
      <c r="G32" s="68">
        <f t="shared" ref="G32:G41" si="2">F32/F16</f>
        <v>0.99968976215098238</v>
      </c>
      <c r="H32" s="69">
        <v>51995</v>
      </c>
      <c r="I32" s="68">
        <f t="shared" ref="I32:I41" si="3">H32/G16</f>
        <v>0.47399608004011123</v>
      </c>
    </row>
    <row r="33" spans="1:13" s="14" customFormat="1" ht="20.25" customHeight="1">
      <c r="B33" s="2" t="s">
        <v>17</v>
      </c>
      <c r="C33" s="16">
        <f t="shared" ref="C33:C38" si="4">C17</f>
        <v>63</v>
      </c>
      <c r="D33" s="79">
        <v>63</v>
      </c>
      <c r="E33" s="76">
        <f t="shared" ref="E33:E41" si="5">D33/C33</f>
        <v>1</v>
      </c>
      <c r="F33" s="58">
        <v>32927</v>
      </c>
      <c r="G33" s="44">
        <f t="shared" si="2"/>
        <v>0.99037507143501669</v>
      </c>
      <c r="H33" s="58">
        <v>40859</v>
      </c>
      <c r="I33" s="44">
        <f t="shared" si="3"/>
        <v>0.3538740018361019</v>
      </c>
    </row>
    <row r="34" spans="1:13" s="14" customFormat="1" ht="20.25" customHeight="1">
      <c r="B34" s="2" t="s">
        <v>18</v>
      </c>
      <c r="C34" s="16">
        <f t="shared" si="4"/>
        <v>38</v>
      </c>
      <c r="D34" s="79">
        <v>36</v>
      </c>
      <c r="E34" s="76">
        <f t="shared" si="5"/>
        <v>0.94736842105263153</v>
      </c>
      <c r="F34" s="58">
        <v>8347</v>
      </c>
      <c r="G34" s="44">
        <f t="shared" si="2"/>
        <v>0.92765058901978215</v>
      </c>
      <c r="H34" s="58">
        <v>9110</v>
      </c>
      <c r="I34" s="44">
        <f t="shared" si="3"/>
        <v>0.33915341945571648</v>
      </c>
    </row>
    <row r="35" spans="1:13" s="14" customFormat="1" ht="20.25" customHeight="1">
      <c r="B35" s="2" t="s">
        <v>19</v>
      </c>
      <c r="C35" s="16">
        <f>C19</f>
        <v>21</v>
      </c>
      <c r="D35" s="79">
        <v>9</v>
      </c>
      <c r="E35" s="76">
        <f t="shared" si="5"/>
        <v>0.42857142857142855</v>
      </c>
      <c r="F35" s="58">
        <v>77422</v>
      </c>
      <c r="G35" s="44">
        <f t="shared" si="2"/>
        <v>1</v>
      </c>
      <c r="H35" s="58">
        <v>98824</v>
      </c>
      <c r="I35" s="44">
        <f t="shared" si="3"/>
        <v>0.44134801754244934</v>
      </c>
    </row>
    <row r="36" spans="1:13" s="14" customFormat="1" ht="20.25" customHeight="1">
      <c r="B36" s="2" t="s">
        <v>20</v>
      </c>
      <c r="C36" s="16">
        <f t="shared" si="4"/>
        <v>254</v>
      </c>
      <c r="D36" s="79">
        <v>208</v>
      </c>
      <c r="E36" s="76">
        <f t="shared" si="5"/>
        <v>0.81889763779527558</v>
      </c>
      <c r="F36" s="58">
        <v>16350</v>
      </c>
      <c r="G36" s="44">
        <f t="shared" si="2"/>
        <v>0.88984434527049094</v>
      </c>
      <c r="H36" s="58">
        <v>13849</v>
      </c>
      <c r="I36" s="44">
        <f t="shared" si="3"/>
        <v>0.27579957780698611</v>
      </c>
    </row>
    <row r="37" spans="1:13" s="14" customFormat="1" ht="20.25" customHeight="1">
      <c r="B37" s="2" t="s">
        <v>21</v>
      </c>
      <c r="C37" s="16">
        <f t="shared" si="4"/>
        <v>145</v>
      </c>
      <c r="D37" s="79">
        <v>44</v>
      </c>
      <c r="E37" s="76">
        <f t="shared" si="5"/>
        <v>0.30344827586206896</v>
      </c>
      <c r="F37" s="58">
        <v>1060</v>
      </c>
      <c r="G37" s="44">
        <f>F37/F21</f>
        <v>0.47640449438202248</v>
      </c>
      <c r="H37" s="58">
        <v>743</v>
      </c>
      <c r="I37" s="44">
        <f t="shared" si="3"/>
        <v>0.14736215787385959</v>
      </c>
    </row>
    <row r="38" spans="1:13" s="14" customFormat="1" ht="20.25" customHeight="1" thickBot="1">
      <c r="B38" s="3" t="s">
        <v>22</v>
      </c>
      <c r="C38" s="24">
        <f t="shared" si="4"/>
        <v>13</v>
      </c>
      <c r="D38" s="80">
        <v>13</v>
      </c>
      <c r="E38" s="77">
        <f t="shared" si="5"/>
        <v>1</v>
      </c>
      <c r="F38" s="59">
        <v>1602</v>
      </c>
      <c r="G38" s="141">
        <f t="shared" si="2"/>
        <v>1</v>
      </c>
      <c r="H38" s="59">
        <v>44</v>
      </c>
      <c r="I38" s="141">
        <f t="shared" si="3"/>
        <v>4.8608042421564293E-3</v>
      </c>
    </row>
    <row r="39" spans="1:13" s="14" customFormat="1" ht="20.25" customHeight="1" thickTop="1" thickBot="1">
      <c r="B39" s="5" t="s">
        <v>23</v>
      </c>
      <c r="C39" s="17">
        <f>SUM(C32:C38)</f>
        <v>543</v>
      </c>
      <c r="D39" s="81">
        <f>SUM(D32:D38)</f>
        <v>379</v>
      </c>
      <c r="E39" s="55">
        <f t="shared" si="5"/>
        <v>0.69797421731123388</v>
      </c>
      <c r="F39" s="18">
        <f>SUM(F32:F38)</f>
        <v>157042</v>
      </c>
      <c r="G39" s="46">
        <f t="shared" si="2"/>
        <v>0.97415761004416657</v>
      </c>
      <c r="H39" s="18">
        <f>SUM(H32:H38)</f>
        <v>215424</v>
      </c>
      <c r="I39" s="46">
        <f t="shared" si="3"/>
        <v>0.39875610839626835</v>
      </c>
    </row>
    <row r="40" spans="1:13" s="14" customFormat="1" ht="20.25" customHeight="1" thickBot="1">
      <c r="B40" s="7" t="s">
        <v>24</v>
      </c>
      <c r="C40" s="19">
        <f>C24</f>
        <v>709</v>
      </c>
      <c r="D40" s="82">
        <v>708</v>
      </c>
      <c r="E40" s="56">
        <f t="shared" si="5"/>
        <v>0.99858956276445698</v>
      </c>
      <c r="F40" s="82">
        <v>11582</v>
      </c>
      <c r="G40" s="48">
        <f t="shared" si="2"/>
        <v>0.9944191637331502</v>
      </c>
      <c r="H40" s="82">
        <v>14192</v>
      </c>
      <c r="I40" s="48">
        <f t="shared" si="3"/>
        <v>0.58078245211982327</v>
      </c>
    </row>
    <row r="41" spans="1:13" s="14" customFormat="1" ht="20.25" customHeight="1" thickTop="1" thickBot="1">
      <c r="B41" s="4" t="s">
        <v>25</v>
      </c>
      <c r="C41" s="20">
        <f>SUM(C39:C40)</f>
        <v>1252</v>
      </c>
      <c r="D41" s="84">
        <f>SUM(D39:D40)</f>
        <v>1087</v>
      </c>
      <c r="E41" s="47">
        <f t="shared" si="5"/>
        <v>0.86821086261980829</v>
      </c>
      <c r="F41" s="21">
        <f>SUM(F39:F40)</f>
        <v>168624</v>
      </c>
      <c r="G41" s="49">
        <f t="shared" si="2"/>
        <v>0.97552283705996357</v>
      </c>
      <c r="H41" s="21">
        <f>SUM(H39:H40)</f>
        <v>229616</v>
      </c>
      <c r="I41" s="49">
        <f t="shared" si="3"/>
        <v>0.40663318433933798</v>
      </c>
    </row>
    <row r="42" spans="1:13" ht="10.9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0.9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6.899999999999999" customHeight="1" thickBot="1">
      <c r="A44" s="14"/>
      <c r="B44" s="1" t="s">
        <v>34</v>
      </c>
      <c r="I44" s="42" t="s">
        <v>8</v>
      </c>
      <c r="J44" s="14"/>
    </row>
    <row r="45" spans="1:13" s="14" customFormat="1" ht="19.149999999999999" customHeight="1">
      <c r="B45" s="228" t="s">
        <v>9</v>
      </c>
      <c r="C45" s="231" t="s">
        <v>35</v>
      </c>
      <c r="D45" s="234" t="s">
        <v>36</v>
      </c>
      <c r="E45" s="235"/>
      <c r="F45" s="234" t="s">
        <v>37</v>
      </c>
      <c r="G45" s="238"/>
      <c r="H45" s="234" t="s">
        <v>38</v>
      </c>
      <c r="I45" s="238"/>
    </row>
    <row r="46" spans="1:13" s="14" customFormat="1" ht="19.149999999999999" customHeight="1">
      <c r="B46" s="229"/>
      <c r="C46" s="232"/>
      <c r="D46" s="236"/>
      <c r="E46" s="237"/>
      <c r="F46" s="239"/>
      <c r="G46" s="240"/>
      <c r="H46" s="239"/>
      <c r="I46" s="240"/>
    </row>
    <row r="47" spans="1:13" s="14" customFormat="1" ht="19.149999999999999" customHeight="1" thickBot="1">
      <c r="B47" s="230"/>
      <c r="C47" s="233"/>
      <c r="D47" s="60"/>
      <c r="E47" s="43" t="s">
        <v>39</v>
      </c>
      <c r="F47" s="61"/>
      <c r="G47" s="74" t="s">
        <v>40</v>
      </c>
      <c r="H47" s="191"/>
      <c r="I47" s="74" t="s">
        <v>41</v>
      </c>
    </row>
    <row r="48" spans="1:13" ht="20.25" customHeight="1">
      <c r="B48" s="8" t="s">
        <v>42</v>
      </c>
      <c r="C48" s="24">
        <f>C16</f>
        <v>9</v>
      </c>
      <c r="D48" s="69">
        <v>5</v>
      </c>
      <c r="E48" s="68">
        <f t="shared" ref="E48:E57" si="6">D48/C48</f>
        <v>0.55555555555555558</v>
      </c>
      <c r="F48" s="69">
        <v>18485</v>
      </c>
      <c r="G48" s="68">
        <f t="shared" ref="G48:G56" si="7">F48/F16</f>
        <v>0.95579110651499488</v>
      </c>
      <c r="H48" s="69">
        <v>41880</v>
      </c>
      <c r="I48" s="68">
        <f t="shared" ref="I48:I57" si="8">H48/G16</f>
        <v>0.38178586079584304</v>
      </c>
    </row>
    <row r="49" spans="1:9" ht="20.25" customHeight="1">
      <c r="B49" s="2" t="s">
        <v>43</v>
      </c>
      <c r="C49" s="24">
        <f t="shared" ref="C49:C54" si="9">C17</f>
        <v>63</v>
      </c>
      <c r="D49" s="79">
        <v>43</v>
      </c>
      <c r="E49" s="76">
        <f t="shared" si="6"/>
        <v>0.68253968253968256</v>
      </c>
      <c r="F49" s="58">
        <v>20869</v>
      </c>
      <c r="G49" s="44">
        <f t="shared" si="7"/>
        <v>0.62769573194573947</v>
      </c>
      <c r="H49" s="58">
        <v>17888</v>
      </c>
      <c r="I49" s="44">
        <f t="shared" si="8"/>
        <v>0.15492543001160555</v>
      </c>
    </row>
    <row r="50" spans="1:9" ht="20.25" customHeight="1">
      <c r="B50" s="2" t="s">
        <v>44</v>
      </c>
      <c r="C50" s="24">
        <f t="shared" si="9"/>
        <v>38</v>
      </c>
      <c r="D50" s="79">
        <v>8</v>
      </c>
      <c r="E50" s="76">
        <f t="shared" si="6"/>
        <v>0.21052631578947367</v>
      </c>
      <c r="F50" s="58">
        <v>2013</v>
      </c>
      <c r="G50" s="44">
        <f t="shared" si="7"/>
        <v>0.22371638141809291</v>
      </c>
      <c r="H50" s="58">
        <v>706</v>
      </c>
      <c r="I50" s="44">
        <f t="shared" si="8"/>
        <v>2.6283459290421057E-2</v>
      </c>
    </row>
    <row r="51" spans="1:9" ht="20.25" customHeight="1">
      <c r="B51" s="2" t="s">
        <v>19</v>
      </c>
      <c r="C51" s="24">
        <f t="shared" si="9"/>
        <v>21</v>
      </c>
      <c r="D51" s="79">
        <v>2</v>
      </c>
      <c r="E51" s="76">
        <f t="shared" si="6"/>
        <v>9.5238095238095233E-2</v>
      </c>
      <c r="F51" s="58">
        <v>31901</v>
      </c>
      <c r="G51" s="44">
        <f t="shared" si="7"/>
        <v>0.41204050528273617</v>
      </c>
      <c r="H51" s="58">
        <v>74149</v>
      </c>
      <c r="I51" s="44">
        <f t="shared" si="8"/>
        <v>0.33114945916735888</v>
      </c>
    </row>
    <row r="52" spans="1:9" ht="20.25" customHeight="1">
      <c r="B52" s="2" t="s">
        <v>20</v>
      </c>
      <c r="C52" s="24">
        <f t="shared" si="9"/>
        <v>254</v>
      </c>
      <c r="D52" s="79">
        <v>79</v>
      </c>
      <c r="E52" s="76">
        <f t="shared" si="6"/>
        <v>0.3110236220472441</v>
      </c>
      <c r="F52" s="58">
        <v>6497</v>
      </c>
      <c r="G52" s="44">
        <f t="shared" si="7"/>
        <v>0.35359747469250025</v>
      </c>
      <c r="H52" s="58">
        <v>2945</v>
      </c>
      <c r="I52" s="44">
        <f t="shared" si="8"/>
        <v>5.8648982355518381E-2</v>
      </c>
    </row>
    <row r="53" spans="1:9" ht="20.25" customHeight="1">
      <c r="B53" s="2" t="s">
        <v>21</v>
      </c>
      <c r="C53" s="24">
        <f t="shared" si="9"/>
        <v>145</v>
      </c>
      <c r="D53" s="79">
        <v>11</v>
      </c>
      <c r="E53" s="76">
        <f t="shared" si="6"/>
        <v>7.586206896551724E-2</v>
      </c>
      <c r="F53" s="58">
        <v>359</v>
      </c>
      <c r="G53" s="44">
        <f t="shared" si="7"/>
        <v>0.16134831460674157</v>
      </c>
      <c r="H53" s="58">
        <v>222</v>
      </c>
      <c r="I53" s="44">
        <f t="shared" si="8"/>
        <v>4.4030146767155894E-2</v>
      </c>
    </row>
    <row r="54" spans="1:9" ht="20.25" customHeight="1" thickBot="1">
      <c r="B54" s="3" t="s">
        <v>22</v>
      </c>
      <c r="C54" s="24">
        <f t="shared" si="9"/>
        <v>13</v>
      </c>
      <c r="D54" s="80">
        <v>0</v>
      </c>
      <c r="E54" s="77">
        <f t="shared" si="6"/>
        <v>0</v>
      </c>
      <c r="F54" s="59">
        <v>0</v>
      </c>
      <c r="G54" s="45">
        <f t="shared" si="7"/>
        <v>0</v>
      </c>
      <c r="H54" s="59">
        <v>0</v>
      </c>
      <c r="I54" s="45">
        <f t="shared" si="8"/>
        <v>0</v>
      </c>
    </row>
    <row r="55" spans="1:9" ht="20.25" customHeight="1" thickTop="1" thickBot="1">
      <c r="B55" s="5" t="s">
        <v>45</v>
      </c>
      <c r="C55" s="17">
        <f>SUM(C48:C54)</f>
        <v>543</v>
      </c>
      <c r="D55" s="81">
        <f>SUM(D48:D54)</f>
        <v>148</v>
      </c>
      <c r="E55" s="55">
        <f t="shared" si="6"/>
        <v>0.27255985267034993</v>
      </c>
      <c r="F55" s="18">
        <f>SUM(F48:F54)</f>
        <v>80124</v>
      </c>
      <c r="G55" s="46">
        <f t="shared" si="7"/>
        <v>0.49702248027393181</v>
      </c>
      <c r="H55" s="18">
        <f>SUM(H48:H54)</f>
        <v>137790</v>
      </c>
      <c r="I55" s="46">
        <f t="shared" si="8"/>
        <v>0.25505330964015993</v>
      </c>
    </row>
    <row r="56" spans="1:9" ht="20.25" customHeight="1" thickBot="1">
      <c r="B56" s="10" t="s">
        <v>24</v>
      </c>
      <c r="C56" s="25">
        <f>C24</f>
        <v>709</v>
      </c>
      <c r="D56" s="82">
        <v>101</v>
      </c>
      <c r="E56" s="56">
        <f t="shared" si="6"/>
        <v>0.14245416078984485</v>
      </c>
      <c r="F56" s="34">
        <v>1747</v>
      </c>
      <c r="G56" s="48">
        <f t="shared" si="7"/>
        <v>0.14999570704902551</v>
      </c>
      <c r="H56" s="34">
        <v>22</v>
      </c>
      <c r="I56" s="48">
        <f t="shared" si="8"/>
        <v>9.0031101653298407E-4</v>
      </c>
    </row>
    <row r="57" spans="1:9" ht="20.25" customHeight="1" thickTop="1" thickBot="1">
      <c r="B57" s="9" t="s">
        <v>25</v>
      </c>
      <c r="C57" s="26">
        <f>SUM(C55:C56)</f>
        <v>1252</v>
      </c>
      <c r="D57" s="83">
        <f>SUM(D55:D56)</f>
        <v>249</v>
      </c>
      <c r="E57" s="75">
        <f t="shared" si="6"/>
        <v>0.19888178913738019</v>
      </c>
      <c r="F57" s="21">
        <f>SUM(F55:F56)</f>
        <v>81871</v>
      </c>
      <c r="G57" s="47">
        <f>F57/F25</f>
        <v>0.47363975586474211</v>
      </c>
      <c r="H57" s="21">
        <f>SUM(H55:H56)</f>
        <v>137812</v>
      </c>
      <c r="I57" s="47">
        <f t="shared" si="8"/>
        <v>0.24405499791030608</v>
      </c>
    </row>
    <row r="58" spans="1:9" ht="20.25" customHeight="1">
      <c r="B58" s="92"/>
      <c r="C58" s="27"/>
      <c r="D58" s="27"/>
      <c r="E58" s="95"/>
      <c r="F58" s="27"/>
      <c r="G58" s="95"/>
      <c r="H58" s="27"/>
      <c r="I58" s="95"/>
    </row>
    <row r="59" spans="1:9" ht="18.75" customHeight="1">
      <c r="A59" s="1" t="s">
        <v>46</v>
      </c>
    </row>
    <row r="60" spans="1:9" ht="18.75" customHeight="1" thickBot="1">
      <c r="B60" s="1" t="s">
        <v>47</v>
      </c>
      <c r="G60" s="23"/>
      <c r="H60" s="23"/>
    </row>
    <row r="61" spans="1:9" ht="17.25" customHeight="1">
      <c r="B61" s="197" t="s">
        <v>9</v>
      </c>
      <c r="C61" s="242" t="s">
        <v>11</v>
      </c>
      <c r="D61" s="234" t="s">
        <v>48</v>
      </c>
      <c r="E61" s="238"/>
      <c r="F61" s="99"/>
      <c r="G61" s="117"/>
      <c r="H61" s="94"/>
      <c r="I61" s="94"/>
    </row>
    <row r="62" spans="1:9" ht="17.25" customHeight="1">
      <c r="B62" s="198"/>
      <c r="C62" s="245"/>
      <c r="D62" s="239"/>
      <c r="E62" s="240"/>
      <c r="F62" s="99"/>
      <c r="G62" s="117"/>
      <c r="H62" s="117"/>
      <c r="I62" s="94"/>
    </row>
    <row r="63" spans="1:9" ht="18.75" customHeight="1" thickBot="1">
      <c r="B63" s="199"/>
      <c r="C63" s="246"/>
      <c r="D63" s="60"/>
      <c r="E63" s="43" t="s">
        <v>49</v>
      </c>
      <c r="F63" s="118"/>
      <c r="G63" s="92"/>
      <c r="H63" s="93"/>
      <c r="I63" s="92"/>
    </row>
    <row r="64" spans="1:9" ht="20.25" customHeight="1">
      <c r="B64" s="36" t="s">
        <v>50</v>
      </c>
      <c r="C64" s="66">
        <f t="shared" ref="C64:C70" si="10">D16</f>
        <v>8</v>
      </c>
      <c r="D64" s="70">
        <v>8</v>
      </c>
      <c r="E64" s="68">
        <f>D64/C64</f>
        <v>1</v>
      </c>
      <c r="F64" s="119"/>
      <c r="G64" s="120"/>
      <c r="H64" s="94"/>
      <c r="I64" s="95"/>
    </row>
    <row r="65" spans="1:11" ht="20.25" customHeight="1">
      <c r="B65" s="37" t="s">
        <v>51</v>
      </c>
      <c r="C65" s="66">
        <f t="shared" si="10"/>
        <v>63</v>
      </c>
      <c r="D65" s="62">
        <v>63</v>
      </c>
      <c r="E65" s="44">
        <f>D65/C65</f>
        <v>1</v>
      </c>
      <c r="F65" s="119"/>
      <c r="G65" s="120"/>
      <c r="H65" s="94"/>
      <c r="I65" s="95"/>
    </row>
    <row r="66" spans="1:11" ht="20.25" customHeight="1">
      <c r="B66" s="37" t="s">
        <v>52</v>
      </c>
      <c r="C66" s="66">
        <f t="shared" si="10"/>
        <v>38</v>
      </c>
      <c r="D66" s="62">
        <v>38</v>
      </c>
      <c r="E66" s="44">
        <f t="shared" ref="E66:E73" si="11">D66/C66</f>
        <v>1</v>
      </c>
      <c r="F66" s="119"/>
      <c r="G66" s="120"/>
      <c r="H66" s="94"/>
      <c r="I66" s="95"/>
    </row>
    <row r="67" spans="1:11" ht="20.25" customHeight="1">
      <c r="B67" s="38" t="s">
        <v>19</v>
      </c>
      <c r="C67" s="66">
        <f t="shared" si="10"/>
        <v>22</v>
      </c>
      <c r="D67" s="62">
        <v>22</v>
      </c>
      <c r="E67" s="44">
        <f t="shared" si="11"/>
        <v>1</v>
      </c>
      <c r="F67" s="119"/>
      <c r="G67" s="120"/>
      <c r="H67" s="94"/>
      <c r="I67" s="95"/>
    </row>
    <row r="68" spans="1:11" ht="20.25" customHeight="1">
      <c r="B68" s="37" t="s">
        <v>20</v>
      </c>
      <c r="C68" s="66">
        <f t="shared" si="10"/>
        <v>252</v>
      </c>
      <c r="D68" s="62">
        <v>250</v>
      </c>
      <c r="E68" s="44">
        <f t="shared" si="11"/>
        <v>0.99206349206349209</v>
      </c>
      <c r="F68" s="119"/>
      <c r="G68" s="120"/>
      <c r="H68" s="94"/>
      <c r="I68" s="95"/>
    </row>
    <row r="69" spans="1:11" ht="20.25" customHeight="1">
      <c r="B69" s="37" t="s">
        <v>21</v>
      </c>
      <c r="C69" s="66">
        <f t="shared" si="10"/>
        <v>73</v>
      </c>
      <c r="D69" s="62">
        <v>71</v>
      </c>
      <c r="E69" s="44">
        <f t="shared" si="11"/>
        <v>0.9726027397260274</v>
      </c>
      <c r="F69" s="119"/>
      <c r="G69" s="120"/>
      <c r="H69" s="94"/>
      <c r="I69" s="95"/>
    </row>
    <row r="70" spans="1:11" ht="20.25" customHeight="1" thickBot="1">
      <c r="B70" s="39" t="s">
        <v>22</v>
      </c>
      <c r="C70" s="66">
        <f t="shared" si="10"/>
        <v>13</v>
      </c>
      <c r="D70" s="63">
        <v>13</v>
      </c>
      <c r="E70" s="45">
        <f t="shared" si="11"/>
        <v>1</v>
      </c>
      <c r="F70" s="119"/>
      <c r="G70" s="120"/>
      <c r="H70" s="94"/>
      <c r="I70" s="95"/>
    </row>
    <row r="71" spans="1:11" ht="20.25" customHeight="1" thickTop="1" thickBot="1">
      <c r="B71" s="40" t="s">
        <v>53</v>
      </c>
      <c r="C71" s="31">
        <f>SUM(C64:C70)</f>
        <v>469</v>
      </c>
      <c r="D71" s="71">
        <f>SUM(D64:D70)</f>
        <v>465</v>
      </c>
      <c r="E71" s="47">
        <f t="shared" si="11"/>
        <v>0.99147121535181237</v>
      </c>
      <c r="F71" s="119"/>
      <c r="G71" s="120"/>
      <c r="H71" s="94"/>
      <c r="I71" s="95"/>
    </row>
    <row r="72" spans="1:11" ht="20.25" customHeight="1" thickBot="1">
      <c r="B72" s="41" t="s">
        <v>24</v>
      </c>
      <c r="C72" s="32">
        <f>D24</f>
        <v>708</v>
      </c>
      <c r="D72" s="64">
        <v>708</v>
      </c>
      <c r="E72" s="48">
        <f t="shared" si="11"/>
        <v>1</v>
      </c>
      <c r="F72" s="119"/>
      <c r="G72" s="120"/>
      <c r="H72" s="94"/>
      <c r="I72" s="95"/>
    </row>
    <row r="73" spans="1:11" ht="20.25" customHeight="1" thickTop="1" thickBot="1">
      <c r="B73" s="35" t="s">
        <v>25</v>
      </c>
      <c r="C73" s="72">
        <f>SUM(C71:C72)</f>
        <v>1177</v>
      </c>
      <c r="D73" s="73">
        <f>SUM(D71:D72)</f>
        <v>1173</v>
      </c>
      <c r="E73" s="49">
        <f t="shared" si="11"/>
        <v>0.99660152931180968</v>
      </c>
      <c r="F73" s="121"/>
      <c r="G73" s="120"/>
      <c r="H73" s="96"/>
      <c r="I73" s="95"/>
    </row>
    <row r="74" spans="1:11" ht="20.25" customHeight="1" thickBot="1">
      <c r="B74" s="117"/>
      <c r="C74" s="96"/>
      <c r="D74" s="96"/>
      <c r="E74" s="95"/>
      <c r="F74" s="96"/>
      <c r="G74" s="120"/>
      <c r="H74" s="96"/>
      <c r="I74" s="95"/>
    </row>
    <row r="75" spans="1:11" ht="20.25" customHeight="1">
      <c r="B75" s="247" t="s">
        <v>9</v>
      </c>
      <c r="C75" s="250" t="s">
        <v>54</v>
      </c>
      <c r="D75" s="206"/>
      <c r="E75" s="206"/>
      <c r="F75" s="206"/>
      <c r="G75" s="206"/>
      <c r="H75" s="206"/>
      <c r="I75" s="99"/>
      <c r="J75" s="117"/>
    </row>
    <row r="76" spans="1:11" ht="20.25" customHeight="1">
      <c r="B76" s="248"/>
      <c r="C76" s="251" t="s">
        <v>55</v>
      </c>
      <c r="D76" s="212"/>
      <c r="E76" s="252" t="s">
        <v>56</v>
      </c>
      <c r="F76" s="253"/>
      <c r="G76" s="195" t="s">
        <v>57</v>
      </c>
      <c r="H76" s="254"/>
      <c r="I76" s="131"/>
      <c r="J76" s="132"/>
    </row>
    <row r="77" spans="1:11" ht="20.25" customHeight="1" thickBot="1">
      <c r="B77" s="249"/>
      <c r="C77" s="91"/>
      <c r="D77" s="97" t="s">
        <v>58</v>
      </c>
      <c r="E77" s="91"/>
      <c r="F77" s="97" t="s">
        <v>59</v>
      </c>
      <c r="G77" s="91"/>
      <c r="H77" s="122" t="s">
        <v>60</v>
      </c>
      <c r="I77" s="128"/>
      <c r="J77" s="129"/>
    </row>
    <row r="78" spans="1:11" s="140" customFormat="1" ht="20.25" customHeight="1">
      <c r="A78" s="12"/>
      <c r="B78" s="36" t="s">
        <v>50</v>
      </c>
      <c r="C78" s="86">
        <v>4</v>
      </c>
      <c r="D78" s="108">
        <f t="shared" ref="D78:D87" si="12">C78/C64</f>
        <v>0.5</v>
      </c>
      <c r="E78" s="86">
        <v>7</v>
      </c>
      <c r="F78" s="108">
        <f t="shared" ref="F78:F87" si="13">E78/C64</f>
        <v>0.875</v>
      </c>
      <c r="G78" s="86">
        <v>1</v>
      </c>
      <c r="H78" s="123">
        <f t="shared" ref="H78:H87" si="14">G78/C64</f>
        <v>0.125</v>
      </c>
      <c r="I78" s="128"/>
      <c r="J78" s="130"/>
      <c r="K78" s="12"/>
    </row>
    <row r="79" spans="1:11" ht="20.25" customHeight="1">
      <c r="B79" s="37" t="s">
        <v>51</v>
      </c>
      <c r="C79" s="87">
        <v>26</v>
      </c>
      <c r="D79" s="109">
        <f t="shared" si="12"/>
        <v>0.41269841269841268</v>
      </c>
      <c r="E79" s="87">
        <v>49</v>
      </c>
      <c r="F79" s="109">
        <f t="shared" si="13"/>
        <v>0.77777777777777779</v>
      </c>
      <c r="G79" s="87">
        <v>24</v>
      </c>
      <c r="H79" s="124">
        <f>G79/C65</f>
        <v>0.38095238095238093</v>
      </c>
      <c r="I79" s="128"/>
      <c r="J79" s="130"/>
    </row>
    <row r="80" spans="1:11" ht="20.25" customHeight="1">
      <c r="B80" s="37" t="s">
        <v>52</v>
      </c>
      <c r="C80" s="87">
        <v>17</v>
      </c>
      <c r="D80" s="109">
        <f t="shared" si="12"/>
        <v>0.44736842105263158</v>
      </c>
      <c r="E80" s="87">
        <v>27</v>
      </c>
      <c r="F80" s="109">
        <f t="shared" si="13"/>
        <v>0.71052631578947367</v>
      </c>
      <c r="G80" s="87">
        <v>16</v>
      </c>
      <c r="H80" s="124">
        <f t="shared" si="14"/>
        <v>0.42105263157894735</v>
      </c>
      <c r="I80" s="128"/>
      <c r="J80" s="130"/>
    </row>
    <row r="81" spans="2:15" ht="20.25" customHeight="1">
      <c r="B81" s="38" t="s">
        <v>19</v>
      </c>
      <c r="C81" s="87">
        <v>12</v>
      </c>
      <c r="D81" s="109">
        <f t="shared" si="12"/>
        <v>0.54545454545454541</v>
      </c>
      <c r="E81" s="87">
        <v>17</v>
      </c>
      <c r="F81" s="109">
        <f t="shared" si="13"/>
        <v>0.77272727272727271</v>
      </c>
      <c r="G81" s="87">
        <v>7</v>
      </c>
      <c r="H81" s="124">
        <f t="shared" si="14"/>
        <v>0.31818181818181818</v>
      </c>
      <c r="I81" s="128"/>
      <c r="J81" s="130"/>
    </row>
    <row r="82" spans="2:15" ht="20.25" customHeight="1">
      <c r="B82" s="37" t="s">
        <v>20</v>
      </c>
      <c r="C82" s="87">
        <v>171</v>
      </c>
      <c r="D82" s="109">
        <f t="shared" si="12"/>
        <v>0.6785714285714286</v>
      </c>
      <c r="E82" s="87">
        <v>226</v>
      </c>
      <c r="F82" s="109">
        <f t="shared" si="13"/>
        <v>0.89682539682539686</v>
      </c>
      <c r="G82" s="87">
        <v>2</v>
      </c>
      <c r="H82" s="124">
        <f t="shared" si="14"/>
        <v>7.9365079365079361E-3</v>
      </c>
      <c r="I82" s="128"/>
      <c r="J82" s="130"/>
    </row>
    <row r="83" spans="2:15" ht="20.25" customHeight="1">
      <c r="B83" s="37" t="s">
        <v>21</v>
      </c>
      <c r="C83" s="87">
        <v>6</v>
      </c>
      <c r="D83" s="109">
        <f t="shared" si="12"/>
        <v>8.2191780821917804E-2</v>
      </c>
      <c r="E83" s="87">
        <v>69</v>
      </c>
      <c r="F83" s="109">
        <f t="shared" si="13"/>
        <v>0.9452054794520548</v>
      </c>
      <c r="G83" s="87">
        <v>33</v>
      </c>
      <c r="H83" s="124">
        <f t="shared" si="14"/>
        <v>0.45205479452054792</v>
      </c>
      <c r="I83" s="128"/>
      <c r="J83" s="130"/>
    </row>
    <row r="84" spans="2:15" ht="20.25" customHeight="1" thickBot="1">
      <c r="B84" s="39" t="s">
        <v>22</v>
      </c>
      <c r="C84" s="88">
        <v>13</v>
      </c>
      <c r="D84" s="110">
        <f t="shared" si="12"/>
        <v>1</v>
      </c>
      <c r="E84" s="88">
        <v>13</v>
      </c>
      <c r="F84" s="110">
        <f t="shared" si="13"/>
        <v>1</v>
      </c>
      <c r="G84" s="88">
        <v>0</v>
      </c>
      <c r="H84" s="125">
        <f t="shared" si="14"/>
        <v>0</v>
      </c>
      <c r="I84" s="128"/>
      <c r="J84" s="130"/>
    </row>
    <row r="85" spans="2:15" ht="20.25" customHeight="1" thickTop="1" thickBot="1">
      <c r="B85" s="40" t="s">
        <v>53</v>
      </c>
      <c r="C85" s="89">
        <f>SUM(C78:C84)</f>
        <v>249</v>
      </c>
      <c r="D85" s="111">
        <f t="shared" si="12"/>
        <v>0.53091684434968012</v>
      </c>
      <c r="E85" s="89">
        <f>SUM(E78:E84)</f>
        <v>408</v>
      </c>
      <c r="F85" s="111">
        <f t="shared" si="13"/>
        <v>0.86993603411513865</v>
      </c>
      <c r="G85" s="89">
        <f>SUM(G78:G84)</f>
        <v>83</v>
      </c>
      <c r="H85" s="126">
        <f t="shared" si="14"/>
        <v>0.17697228144989338</v>
      </c>
      <c r="I85" s="128"/>
      <c r="J85" s="130"/>
    </row>
    <row r="86" spans="2:15" ht="20.25" customHeight="1" thickBot="1">
      <c r="B86" s="41" t="s">
        <v>24</v>
      </c>
      <c r="C86" s="90">
        <v>0</v>
      </c>
      <c r="D86" s="112">
        <f t="shared" si="12"/>
        <v>0</v>
      </c>
      <c r="E86" s="90">
        <v>708</v>
      </c>
      <c r="F86" s="112">
        <f t="shared" si="13"/>
        <v>1</v>
      </c>
      <c r="G86" s="90">
        <v>708</v>
      </c>
      <c r="H86" s="127">
        <f t="shared" si="14"/>
        <v>1</v>
      </c>
      <c r="I86" s="128"/>
      <c r="J86" s="130"/>
    </row>
    <row r="87" spans="2:15" ht="20.25" customHeight="1" thickTop="1" thickBot="1">
      <c r="B87" s="35" t="s">
        <v>25</v>
      </c>
      <c r="C87" s="89">
        <f>SUM(C85:C86)</f>
        <v>249</v>
      </c>
      <c r="D87" s="111">
        <f t="shared" si="12"/>
        <v>0.21155480033984708</v>
      </c>
      <c r="E87" s="98">
        <f>SUM(E85:E86)</f>
        <v>1116</v>
      </c>
      <c r="F87" s="113">
        <f t="shared" si="13"/>
        <v>0.94817332200509774</v>
      </c>
      <c r="G87" s="89">
        <f>SUM(G85:G86)</f>
        <v>791</v>
      </c>
      <c r="H87" s="126">
        <f t="shared" si="14"/>
        <v>0.67204757858963471</v>
      </c>
      <c r="I87" s="128"/>
      <c r="J87" s="130"/>
    </row>
    <row r="88" spans="2:15" ht="10.5" customHeight="1"/>
    <row r="89" spans="2:15" ht="20.25" customHeight="1" thickBot="1">
      <c r="B89" s="1" t="s">
        <v>61</v>
      </c>
      <c r="G89" s="23"/>
      <c r="H89" s="23"/>
    </row>
    <row r="90" spans="2:15" ht="27" customHeight="1">
      <c r="B90" s="197" t="s">
        <v>9</v>
      </c>
      <c r="C90" s="242" t="s">
        <v>12</v>
      </c>
      <c r="D90" s="234" t="s">
        <v>62</v>
      </c>
      <c r="E90" s="238"/>
      <c r="F90" s="241" t="s">
        <v>63</v>
      </c>
      <c r="G90" s="242"/>
      <c r="H90" s="94"/>
      <c r="I90" s="94"/>
      <c r="O90" s="136"/>
    </row>
    <row r="91" spans="2:15" ht="27" customHeight="1">
      <c r="B91" s="198"/>
      <c r="C91" s="245"/>
      <c r="D91" s="239"/>
      <c r="E91" s="240"/>
      <c r="F91" s="243"/>
      <c r="G91" s="244"/>
      <c r="H91" s="255"/>
      <c r="I91" s="256"/>
      <c r="L91" s="12" t="s">
        <v>64</v>
      </c>
    </row>
    <row r="92" spans="2:15" ht="18.75" customHeight="1" thickBot="1">
      <c r="B92" s="199"/>
      <c r="C92" s="246"/>
      <c r="D92" s="60"/>
      <c r="E92" s="43" t="s">
        <v>65</v>
      </c>
      <c r="F92" s="102"/>
      <c r="G92" s="43" t="s">
        <v>66</v>
      </c>
      <c r="H92" s="93"/>
      <c r="I92" s="92"/>
    </row>
    <row r="93" spans="2:15" ht="20.25" customHeight="1">
      <c r="B93" s="36" t="s">
        <v>50</v>
      </c>
      <c r="C93" s="66">
        <f t="shared" ref="C93:C99" si="15">E16</f>
        <v>8</v>
      </c>
      <c r="D93" s="70">
        <v>8</v>
      </c>
      <c r="E93" s="68">
        <f>D93/C93</f>
        <v>1</v>
      </c>
      <c r="F93" s="70">
        <v>0</v>
      </c>
      <c r="G93" s="101">
        <f>F93/C93</f>
        <v>0</v>
      </c>
      <c r="H93" s="94"/>
      <c r="I93" s="95"/>
    </row>
    <row r="94" spans="2:15" ht="20.25" customHeight="1">
      <c r="B94" s="37" t="s">
        <v>51</v>
      </c>
      <c r="C94" s="66">
        <f t="shared" si="15"/>
        <v>63</v>
      </c>
      <c r="D94" s="62">
        <v>63</v>
      </c>
      <c r="E94" s="44">
        <f t="shared" ref="E94:E102" si="16">D94/C94</f>
        <v>1</v>
      </c>
      <c r="F94" s="62">
        <v>0</v>
      </c>
      <c r="G94" s="100">
        <f t="shared" ref="G94:G102" si="17">F94/C94</f>
        <v>0</v>
      </c>
      <c r="H94" s="94"/>
      <c r="I94" s="95"/>
    </row>
    <row r="95" spans="2:15" ht="20.25" customHeight="1">
      <c r="B95" s="37" t="s">
        <v>52</v>
      </c>
      <c r="C95" s="66">
        <f t="shared" si="15"/>
        <v>38</v>
      </c>
      <c r="D95" s="62">
        <v>33</v>
      </c>
      <c r="E95" s="44">
        <f t="shared" si="16"/>
        <v>0.86842105263157898</v>
      </c>
      <c r="F95" s="62">
        <v>5</v>
      </c>
      <c r="G95" s="100">
        <f t="shared" si="17"/>
        <v>0.13157894736842105</v>
      </c>
      <c r="H95" s="94"/>
      <c r="I95" s="95"/>
    </row>
    <row r="96" spans="2:15" ht="20.25" customHeight="1">
      <c r="B96" s="38" t="s">
        <v>19</v>
      </c>
      <c r="C96" s="66">
        <f t="shared" si="15"/>
        <v>33</v>
      </c>
      <c r="D96" s="62">
        <v>27</v>
      </c>
      <c r="E96" s="44">
        <f t="shared" si="16"/>
        <v>0.81818181818181823</v>
      </c>
      <c r="F96" s="62">
        <v>2</v>
      </c>
      <c r="G96" s="100">
        <f t="shared" si="17"/>
        <v>6.0606060606060608E-2</v>
      </c>
      <c r="H96" s="94"/>
      <c r="I96" s="95"/>
    </row>
    <row r="97" spans="2:10" ht="20.25" customHeight="1">
      <c r="B97" s="37" t="s">
        <v>20</v>
      </c>
      <c r="C97" s="66">
        <f t="shared" si="15"/>
        <v>253</v>
      </c>
      <c r="D97" s="62">
        <v>239</v>
      </c>
      <c r="E97" s="44">
        <f t="shared" si="16"/>
        <v>0.94466403162055335</v>
      </c>
      <c r="F97" s="62">
        <v>11</v>
      </c>
      <c r="G97" s="100">
        <f t="shared" si="17"/>
        <v>4.3478260869565216E-2</v>
      </c>
      <c r="H97" s="94"/>
      <c r="I97" s="95"/>
    </row>
    <row r="98" spans="2:10" ht="20.25" customHeight="1">
      <c r="B98" s="37" t="s">
        <v>21</v>
      </c>
      <c r="C98" s="66">
        <f t="shared" si="15"/>
        <v>76</v>
      </c>
      <c r="D98" s="62">
        <v>73</v>
      </c>
      <c r="E98" s="44">
        <f>D98/C98</f>
        <v>0.96052631578947367</v>
      </c>
      <c r="F98" s="62">
        <v>3</v>
      </c>
      <c r="G98" s="100">
        <f t="shared" si="17"/>
        <v>3.9473684210526314E-2</v>
      </c>
      <c r="H98" s="94"/>
      <c r="I98" s="95"/>
    </row>
    <row r="99" spans="2:10" ht="20.25" customHeight="1" thickBot="1">
      <c r="B99" s="39" t="s">
        <v>22</v>
      </c>
      <c r="C99" s="66">
        <f t="shared" si="15"/>
        <v>13</v>
      </c>
      <c r="D99" s="63">
        <v>13</v>
      </c>
      <c r="E99" s="45">
        <f t="shared" si="16"/>
        <v>1</v>
      </c>
      <c r="F99" s="63">
        <v>0</v>
      </c>
      <c r="G99" s="103">
        <f t="shared" si="17"/>
        <v>0</v>
      </c>
      <c r="H99" s="94"/>
      <c r="I99" s="95"/>
    </row>
    <row r="100" spans="2:10" ht="20.25" customHeight="1" thickTop="1" thickBot="1">
      <c r="B100" s="40" t="s">
        <v>53</v>
      </c>
      <c r="C100" s="31">
        <f>SUM(C93:C99)</f>
        <v>484</v>
      </c>
      <c r="D100" s="71">
        <f>SUM(D93:D99)</f>
        <v>456</v>
      </c>
      <c r="E100" s="47">
        <f t="shared" si="16"/>
        <v>0.94214876033057848</v>
      </c>
      <c r="F100" s="71">
        <f>SUM(F93:F99)</f>
        <v>21</v>
      </c>
      <c r="G100" s="106">
        <f t="shared" si="17"/>
        <v>4.3388429752066117E-2</v>
      </c>
      <c r="H100" s="94"/>
      <c r="I100" s="95"/>
    </row>
    <row r="101" spans="2:10" ht="20.25" customHeight="1" thickBot="1">
      <c r="B101" s="41" t="s">
        <v>24</v>
      </c>
      <c r="C101" s="32">
        <f>E24</f>
        <v>610</v>
      </c>
      <c r="D101" s="64">
        <v>609</v>
      </c>
      <c r="E101" s="48">
        <f t="shared" si="16"/>
        <v>0.99836065573770494</v>
      </c>
      <c r="F101" s="64">
        <v>0</v>
      </c>
      <c r="G101" s="107">
        <f t="shared" si="17"/>
        <v>0</v>
      </c>
      <c r="H101" s="94"/>
      <c r="I101" s="95"/>
    </row>
    <row r="102" spans="2:10" ht="20.25" customHeight="1" thickTop="1" thickBot="1">
      <c r="B102" s="35" t="s">
        <v>25</v>
      </c>
      <c r="C102" s="72">
        <f>SUM(C100:C101)</f>
        <v>1094</v>
      </c>
      <c r="D102" s="73">
        <f>SUM(D100:D101)</f>
        <v>1065</v>
      </c>
      <c r="E102" s="49">
        <f t="shared" si="16"/>
        <v>0.97349177330895797</v>
      </c>
      <c r="F102" s="104">
        <f>SUM(F100:F101)</f>
        <v>21</v>
      </c>
      <c r="G102" s="105">
        <f t="shared" si="17"/>
        <v>1.9195612431444242E-2</v>
      </c>
      <c r="H102" s="96"/>
      <c r="I102" s="95"/>
    </row>
    <row r="103" spans="2:10" ht="20.25" customHeight="1" thickBot="1">
      <c r="B103" s="117"/>
      <c r="C103" s="96"/>
      <c r="D103" s="96"/>
      <c r="E103" s="95"/>
      <c r="F103" s="96"/>
      <c r="G103" s="120"/>
      <c r="H103" s="96"/>
      <c r="I103" s="95"/>
    </row>
    <row r="104" spans="2:10" ht="20.25" customHeight="1">
      <c r="B104" s="247" t="s">
        <v>9</v>
      </c>
      <c r="C104" s="257" t="s">
        <v>54</v>
      </c>
      <c r="D104" s="258"/>
      <c r="E104" s="258"/>
      <c r="F104" s="258"/>
      <c r="G104" s="258"/>
      <c r="H104" s="259"/>
      <c r="I104" s="133"/>
      <c r="J104" s="134"/>
    </row>
    <row r="105" spans="2:10" ht="20.25" customHeight="1">
      <c r="B105" s="248"/>
      <c r="C105" s="251" t="s">
        <v>67</v>
      </c>
      <c r="D105" s="212"/>
      <c r="E105" s="252" t="s">
        <v>68</v>
      </c>
      <c r="F105" s="253"/>
      <c r="G105" s="195" t="s">
        <v>69</v>
      </c>
      <c r="H105" s="254"/>
      <c r="I105" s="131"/>
      <c r="J105" s="132"/>
    </row>
    <row r="106" spans="2:10" ht="20.25" customHeight="1" thickBot="1">
      <c r="B106" s="249"/>
      <c r="C106" s="91"/>
      <c r="D106" s="97" t="s">
        <v>70</v>
      </c>
      <c r="E106" s="91"/>
      <c r="F106" s="97" t="s">
        <v>71</v>
      </c>
      <c r="G106" s="91"/>
      <c r="H106" s="122" t="s">
        <v>72</v>
      </c>
      <c r="I106" s="128"/>
      <c r="J106" s="129"/>
    </row>
    <row r="107" spans="2:10" ht="20.25" customHeight="1">
      <c r="B107" s="36" t="s">
        <v>50</v>
      </c>
      <c r="C107" s="86">
        <v>1</v>
      </c>
      <c r="D107" s="108">
        <f t="shared" ref="D107:D116" si="18">C107/C93</f>
        <v>0.125</v>
      </c>
      <c r="E107" s="86">
        <v>8</v>
      </c>
      <c r="F107" s="108">
        <f t="shared" ref="F107:F116" si="19">E107/C93</f>
        <v>1</v>
      </c>
      <c r="G107" s="86">
        <v>0</v>
      </c>
      <c r="H107" s="123">
        <f t="shared" ref="H107:H116" si="20">G107/C93</f>
        <v>0</v>
      </c>
      <c r="I107" s="128"/>
      <c r="J107" s="130"/>
    </row>
    <row r="108" spans="2:10" ht="20.25" customHeight="1">
      <c r="B108" s="37" t="s">
        <v>51</v>
      </c>
      <c r="C108" s="87">
        <v>14</v>
      </c>
      <c r="D108" s="109">
        <f t="shared" si="18"/>
        <v>0.22222222222222221</v>
      </c>
      <c r="E108" s="87">
        <v>55</v>
      </c>
      <c r="F108" s="109">
        <f t="shared" si="19"/>
        <v>0.87301587301587302</v>
      </c>
      <c r="G108" s="87">
        <v>10</v>
      </c>
      <c r="H108" s="124">
        <f t="shared" si="20"/>
        <v>0.15873015873015872</v>
      </c>
      <c r="I108" s="128"/>
      <c r="J108" s="130"/>
    </row>
    <row r="109" spans="2:10" ht="20.25" customHeight="1">
      <c r="B109" s="37" t="s">
        <v>52</v>
      </c>
      <c r="C109" s="87">
        <v>7</v>
      </c>
      <c r="D109" s="109">
        <f t="shared" si="18"/>
        <v>0.18421052631578946</v>
      </c>
      <c r="E109" s="87">
        <v>27</v>
      </c>
      <c r="F109" s="109">
        <f t="shared" si="19"/>
        <v>0.71052631578947367</v>
      </c>
      <c r="G109" s="87">
        <v>4</v>
      </c>
      <c r="H109" s="124">
        <f t="shared" si="20"/>
        <v>0.10526315789473684</v>
      </c>
      <c r="I109" s="128"/>
      <c r="J109" s="130"/>
    </row>
    <row r="110" spans="2:10" ht="20.25" customHeight="1">
      <c r="B110" s="38" t="s">
        <v>19</v>
      </c>
      <c r="C110" s="87">
        <v>4</v>
      </c>
      <c r="D110" s="109">
        <f t="shared" si="18"/>
        <v>0.12121212121212122</v>
      </c>
      <c r="E110" s="87">
        <v>23</v>
      </c>
      <c r="F110" s="109">
        <f t="shared" si="19"/>
        <v>0.69696969696969702</v>
      </c>
      <c r="G110" s="87">
        <v>3</v>
      </c>
      <c r="H110" s="124">
        <f t="shared" si="20"/>
        <v>9.0909090909090912E-2</v>
      </c>
      <c r="I110" s="128"/>
      <c r="J110" s="130"/>
    </row>
    <row r="111" spans="2:10" ht="20.25" customHeight="1">
      <c r="B111" s="37" t="s">
        <v>20</v>
      </c>
      <c r="C111" s="87">
        <v>171</v>
      </c>
      <c r="D111" s="109">
        <f t="shared" si="18"/>
        <v>0.67588932806324109</v>
      </c>
      <c r="E111" s="87">
        <v>155</v>
      </c>
      <c r="F111" s="109">
        <f t="shared" si="19"/>
        <v>0.61264822134387353</v>
      </c>
      <c r="G111" s="87">
        <v>2</v>
      </c>
      <c r="H111" s="124">
        <f t="shared" si="20"/>
        <v>7.9051383399209481E-3</v>
      </c>
      <c r="I111" s="128"/>
      <c r="J111" s="130"/>
    </row>
    <row r="112" spans="2:10" ht="20.25" customHeight="1">
      <c r="B112" s="37" t="s">
        <v>21</v>
      </c>
      <c r="C112" s="87">
        <v>2</v>
      </c>
      <c r="D112" s="109">
        <f t="shared" si="18"/>
        <v>2.6315789473684209E-2</v>
      </c>
      <c r="E112" s="87">
        <v>71</v>
      </c>
      <c r="F112" s="109">
        <f t="shared" si="19"/>
        <v>0.93421052631578949</v>
      </c>
      <c r="G112" s="87">
        <v>10</v>
      </c>
      <c r="H112" s="124">
        <f t="shared" si="20"/>
        <v>0.13157894736842105</v>
      </c>
      <c r="I112" s="128"/>
      <c r="J112" s="130"/>
    </row>
    <row r="113" spans="1:10" ht="20.25" customHeight="1" thickBot="1">
      <c r="B113" s="39" t="s">
        <v>22</v>
      </c>
      <c r="C113" s="88">
        <v>0</v>
      </c>
      <c r="D113" s="110">
        <f t="shared" si="18"/>
        <v>0</v>
      </c>
      <c r="E113" s="88">
        <v>13</v>
      </c>
      <c r="F113" s="110">
        <f t="shared" si="19"/>
        <v>1</v>
      </c>
      <c r="G113" s="88">
        <v>0</v>
      </c>
      <c r="H113" s="125">
        <f t="shared" si="20"/>
        <v>0</v>
      </c>
      <c r="I113" s="128"/>
      <c r="J113" s="130"/>
    </row>
    <row r="114" spans="1:10" ht="20.25" customHeight="1" thickTop="1" thickBot="1">
      <c r="B114" s="40" t="s">
        <v>53</v>
      </c>
      <c r="C114" s="89">
        <f>SUM(C107:C113)</f>
        <v>199</v>
      </c>
      <c r="D114" s="111">
        <f t="shared" si="18"/>
        <v>0.41115702479338845</v>
      </c>
      <c r="E114" s="89">
        <f>SUM(E107:E113)</f>
        <v>352</v>
      </c>
      <c r="F114" s="111">
        <f t="shared" si="19"/>
        <v>0.72727272727272729</v>
      </c>
      <c r="G114" s="89">
        <f>SUM(G107:G113)</f>
        <v>29</v>
      </c>
      <c r="H114" s="126">
        <f t="shared" si="20"/>
        <v>5.9917355371900828E-2</v>
      </c>
      <c r="I114" s="128"/>
      <c r="J114" s="130"/>
    </row>
    <row r="115" spans="1:10" ht="20.25" customHeight="1" thickBot="1">
      <c r="B115" s="41" t="s">
        <v>24</v>
      </c>
      <c r="C115" s="90">
        <v>0</v>
      </c>
      <c r="D115" s="112">
        <f t="shared" si="18"/>
        <v>0</v>
      </c>
      <c r="E115" s="90">
        <v>609</v>
      </c>
      <c r="F115" s="110">
        <f t="shared" si="19"/>
        <v>0.99836065573770494</v>
      </c>
      <c r="G115" s="90">
        <v>1</v>
      </c>
      <c r="H115" s="124">
        <f t="shared" si="20"/>
        <v>1.639344262295082E-3</v>
      </c>
      <c r="I115" s="128"/>
      <c r="J115" s="130"/>
    </row>
    <row r="116" spans="1:10" ht="20.25" customHeight="1" thickTop="1" thickBot="1">
      <c r="B116" s="35" t="s">
        <v>25</v>
      </c>
      <c r="C116" s="89">
        <f>SUM(C114:C115)</f>
        <v>199</v>
      </c>
      <c r="D116" s="111">
        <f t="shared" si="18"/>
        <v>0.18190127970749542</v>
      </c>
      <c r="E116" s="98">
        <f>SUM(E114:E115)</f>
        <v>961</v>
      </c>
      <c r="F116" s="113">
        <f t="shared" si="19"/>
        <v>0.87842778793418652</v>
      </c>
      <c r="G116" s="89">
        <f>SUM(G114:G115)</f>
        <v>30</v>
      </c>
      <c r="H116" s="126">
        <f t="shared" si="20"/>
        <v>2.7422303473491772E-2</v>
      </c>
      <c r="I116" s="128"/>
      <c r="J116" s="130"/>
    </row>
    <row r="119" spans="1:10" ht="14.25">
      <c r="A119" s="1" t="s">
        <v>73</v>
      </c>
      <c r="B119" s="1"/>
    </row>
    <row r="120" spans="1:10" ht="19.5" customHeight="1" thickBot="1">
      <c r="B120" s="1" t="s">
        <v>74</v>
      </c>
      <c r="G120" s="180"/>
      <c r="H120" s="23"/>
      <c r="I120" s="23"/>
      <c r="J120" s="23"/>
    </row>
    <row r="121" spans="1:10" ht="20.25" customHeight="1">
      <c r="B121" s="197" t="s">
        <v>9</v>
      </c>
      <c r="C121" s="208" t="s">
        <v>15</v>
      </c>
      <c r="D121" s="206" t="s">
        <v>75</v>
      </c>
      <c r="E121" s="206"/>
      <c r="F121" s="206"/>
      <c r="G121" s="206"/>
      <c r="H121" s="206"/>
      <c r="I121" s="207"/>
    </row>
    <row r="122" spans="1:10" ht="20.25" customHeight="1">
      <c r="B122" s="198"/>
      <c r="C122" s="209"/>
      <c r="D122" s="211" t="s">
        <v>76</v>
      </c>
      <c r="E122" s="212"/>
      <c r="F122" s="195" t="s">
        <v>77</v>
      </c>
      <c r="G122" s="196"/>
      <c r="H122" s="193" t="s">
        <v>78</v>
      </c>
      <c r="I122" s="194"/>
    </row>
    <row r="123" spans="1:10" ht="20.25" customHeight="1" thickBot="1">
      <c r="B123" s="199"/>
      <c r="C123" s="210"/>
      <c r="D123" s="142"/>
      <c r="E123" s="97" t="s">
        <v>79</v>
      </c>
      <c r="F123" s="91"/>
      <c r="G123" s="97" t="s">
        <v>80</v>
      </c>
      <c r="H123" s="142"/>
      <c r="I123" s="137" t="s">
        <v>81</v>
      </c>
    </row>
    <row r="124" spans="1:10" ht="20.25" customHeight="1">
      <c r="B124" s="36" t="s">
        <v>50</v>
      </c>
      <c r="C124" s="66">
        <f>H16</f>
        <v>6</v>
      </c>
      <c r="D124" s="181">
        <v>6</v>
      </c>
      <c r="E124" s="108">
        <f t="shared" ref="E124:E133" si="21">D124/C124</f>
        <v>1</v>
      </c>
      <c r="F124" s="86">
        <v>0</v>
      </c>
      <c r="G124" s="154">
        <f t="shared" ref="G124:G133" si="22">F124/C124</f>
        <v>0</v>
      </c>
      <c r="H124" s="86">
        <v>0</v>
      </c>
      <c r="I124" s="154">
        <f t="shared" ref="I124:I133" si="23">H124/C124</f>
        <v>0</v>
      </c>
    </row>
    <row r="125" spans="1:10" ht="20.25" customHeight="1">
      <c r="B125" s="37" t="s">
        <v>51</v>
      </c>
      <c r="C125" s="66">
        <v>58</v>
      </c>
      <c r="D125" s="182">
        <v>53</v>
      </c>
      <c r="E125" s="109">
        <f t="shared" si="21"/>
        <v>0.91379310344827591</v>
      </c>
      <c r="F125" s="87">
        <v>5</v>
      </c>
      <c r="G125" s="154">
        <f t="shared" si="22"/>
        <v>8.6206896551724144E-2</v>
      </c>
      <c r="H125" s="87">
        <v>0</v>
      </c>
      <c r="I125" s="154">
        <f t="shared" si="23"/>
        <v>0</v>
      </c>
    </row>
    <row r="126" spans="1:10" ht="20.25" customHeight="1">
      <c r="B126" s="37" t="s">
        <v>52</v>
      </c>
      <c r="C126" s="66">
        <f>H18</f>
        <v>35</v>
      </c>
      <c r="D126" s="182">
        <v>33</v>
      </c>
      <c r="E126" s="109">
        <f t="shared" si="21"/>
        <v>0.94285714285714284</v>
      </c>
      <c r="F126" s="87">
        <v>2</v>
      </c>
      <c r="G126" s="154">
        <f t="shared" si="22"/>
        <v>5.7142857142857141E-2</v>
      </c>
      <c r="H126" s="87">
        <v>0</v>
      </c>
      <c r="I126" s="154">
        <f t="shared" si="23"/>
        <v>0</v>
      </c>
    </row>
    <row r="127" spans="1:10" ht="20.25" customHeight="1">
      <c r="B127" s="38" t="s">
        <v>19</v>
      </c>
      <c r="C127" s="66">
        <v>12</v>
      </c>
      <c r="D127" s="182">
        <v>12</v>
      </c>
      <c r="E127" s="109">
        <f t="shared" si="21"/>
        <v>1</v>
      </c>
      <c r="F127" s="87">
        <v>0</v>
      </c>
      <c r="G127" s="154">
        <f t="shared" si="22"/>
        <v>0</v>
      </c>
      <c r="H127" s="87">
        <v>0</v>
      </c>
      <c r="I127" s="154">
        <f t="shared" si="23"/>
        <v>0</v>
      </c>
    </row>
    <row r="128" spans="1:10" ht="20.25" customHeight="1">
      <c r="B128" s="37" t="s">
        <v>20</v>
      </c>
      <c r="C128" s="66">
        <f>H20</f>
        <v>245</v>
      </c>
      <c r="D128" s="182">
        <v>228</v>
      </c>
      <c r="E128" s="109">
        <f t="shared" si="21"/>
        <v>0.93061224489795913</v>
      </c>
      <c r="F128" s="87">
        <v>17</v>
      </c>
      <c r="G128" s="154">
        <f t="shared" si="22"/>
        <v>6.9387755102040816E-2</v>
      </c>
      <c r="H128" s="87">
        <v>0</v>
      </c>
      <c r="I128" s="154">
        <f t="shared" si="23"/>
        <v>0</v>
      </c>
    </row>
    <row r="129" spans="2:10" ht="20.25" customHeight="1">
      <c r="B129" s="37" t="s">
        <v>21</v>
      </c>
      <c r="C129" s="66">
        <v>83</v>
      </c>
      <c r="D129" s="182">
        <v>81</v>
      </c>
      <c r="E129" s="109">
        <f t="shared" si="21"/>
        <v>0.97590361445783136</v>
      </c>
      <c r="F129" s="87">
        <v>2</v>
      </c>
      <c r="G129" s="154">
        <f t="shared" si="22"/>
        <v>2.4096385542168676E-2</v>
      </c>
      <c r="H129" s="87">
        <v>0</v>
      </c>
      <c r="I129" s="154">
        <f t="shared" si="23"/>
        <v>0</v>
      </c>
    </row>
    <row r="130" spans="2:10" ht="20.25" customHeight="1" thickBot="1">
      <c r="B130" s="39" t="s">
        <v>22</v>
      </c>
      <c r="C130" s="66">
        <v>13</v>
      </c>
      <c r="D130" s="183">
        <v>13</v>
      </c>
      <c r="E130" s="109">
        <f t="shared" si="21"/>
        <v>1</v>
      </c>
      <c r="F130" s="88">
        <v>0</v>
      </c>
      <c r="G130" s="154">
        <f t="shared" si="22"/>
        <v>0</v>
      </c>
      <c r="H130" s="88">
        <v>0</v>
      </c>
      <c r="I130" s="154">
        <f t="shared" si="23"/>
        <v>0</v>
      </c>
    </row>
    <row r="131" spans="2:10" ht="20.25" customHeight="1" thickTop="1" thickBot="1">
      <c r="B131" s="40" t="s">
        <v>53</v>
      </c>
      <c r="C131" s="31">
        <f>SUM(C124:C130)</f>
        <v>452</v>
      </c>
      <c r="D131" s="23">
        <f>SUM(D124:D130)</f>
        <v>426</v>
      </c>
      <c r="E131" s="177">
        <f t="shared" si="21"/>
        <v>0.94247787610619471</v>
      </c>
      <c r="F131" s="187">
        <f>SUM(F124:F130)</f>
        <v>26</v>
      </c>
      <c r="G131" s="179">
        <f t="shared" si="22"/>
        <v>5.7522123893805309E-2</v>
      </c>
      <c r="H131" s="178">
        <f>SUM(H124:H130)</f>
        <v>0</v>
      </c>
      <c r="I131" s="179">
        <f t="shared" si="23"/>
        <v>0</v>
      </c>
    </row>
    <row r="132" spans="2:10" ht="20.25" customHeight="1" thickBot="1">
      <c r="B132" s="41" t="s">
        <v>24</v>
      </c>
      <c r="C132" s="32">
        <v>565</v>
      </c>
      <c r="D132" s="184">
        <v>556</v>
      </c>
      <c r="E132" s="112">
        <f t="shared" si="21"/>
        <v>0.98407079646017703</v>
      </c>
      <c r="F132" s="90">
        <v>9</v>
      </c>
      <c r="G132" s="156">
        <f t="shared" si="22"/>
        <v>1.5929203539823009E-2</v>
      </c>
      <c r="H132" s="90">
        <v>0</v>
      </c>
      <c r="I132" s="156">
        <f t="shared" si="23"/>
        <v>0</v>
      </c>
    </row>
    <row r="133" spans="2:10" ht="20.25" customHeight="1" thickTop="1" thickBot="1">
      <c r="B133" s="35" t="s">
        <v>25</v>
      </c>
      <c r="C133" s="72">
        <f>SUM(C131:C132)</f>
        <v>1017</v>
      </c>
      <c r="D133" s="185">
        <f>SUM(D131:D132)</f>
        <v>982</v>
      </c>
      <c r="E133" s="111">
        <f t="shared" si="21"/>
        <v>0.96558505408062933</v>
      </c>
      <c r="F133" s="188">
        <f>SUM(F131,F132)</f>
        <v>35</v>
      </c>
      <c r="G133" s="186">
        <f t="shared" si="22"/>
        <v>3.44149459193707E-2</v>
      </c>
      <c r="H133" s="89">
        <f>SUM(H131:H132)</f>
        <v>0</v>
      </c>
      <c r="I133" s="155">
        <f t="shared" si="23"/>
        <v>0</v>
      </c>
    </row>
    <row r="134" spans="2:10" ht="20.25" customHeight="1" thickBot="1"/>
    <row r="135" spans="2:10" ht="20.25" customHeight="1">
      <c r="B135" s="197" t="s">
        <v>9</v>
      </c>
      <c r="C135" s="200" t="s">
        <v>82</v>
      </c>
      <c r="D135" s="203" t="s">
        <v>83</v>
      </c>
      <c r="E135" s="206" t="s">
        <v>84</v>
      </c>
      <c r="F135" s="206"/>
      <c r="G135" s="206"/>
      <c r="H135" s="206"/>
      <c r="I135" s="206"/>
      <c r="J135" s="207"/>
    </row>
    <row r="136" spans="2:10" ht="20.25" customHeight="1">
      <c r="B136" s="198"/>
      <c r="C136" s="201"/>
      <c r="D136" s="204"/>
      <c r="E136" s="211" t="s">
        <v>85</v>
      </c>
      <c r="F136" s="212"/>
      <c r="G136" s="195" t="s">
        <v>86</v>
      </c>
      <c r="H136" s="213"/>
      <c r="I136" s="193" t="s">
        <v>87</v>
      </c>
      <c r="J136" s="194"/>
    </row>
    <row r="137" spans="2:10" ht="20.25" customHeight="1" thickBot="1">
      <c r="B137" s="199"/>
      <c r="C137" s="202"/>
      <c r="D137" s="205"/>
      <c r="E137" s="142"/>
      <c r="F137" s="97" t="s">
        <v>88</v>
      </c>
      <c r="G137" s="91"/>
      <c r="H137" s="97" t="s">
        <v>89</v>
      </c>
      <c r="I137" s="142"/>
      <c r="J137" s="137" t="s">
        <v>90</v>
      </c>
    </row>
    <row r="138" spans="2:10" ht="20.25" customHeight="1">
      <c r="B138" s="36" t="s">
        <v>50</v>
      </c>
      <c r="C138" s="148">
        <v>5</v>
      </c>
      <c r="D138" s="143">
        <v>5</v>
      </c>
      <c r="E138" s="181">
        <v>5</v>
      </c>
      <c r="F138" s="108">
        <f>E138/D138</f>
        <v>1</v>
      </c>
      <c r="G138" s="86">
        <v>0</v>
      </c>
      <c r="H138" s="154">
        <f>G138/D138</f>
        <v>0</v>
      </c>
      <c r="I138" s="86">
        <v>0</v>
      </c>
      <c r="J138" s="154">
        <v>0</v>
      </c>
    </row>
    <row r="139" spans="2:10" ht="20.25" customHeight="1">
      <c r="B139" s="37" t="s">
        <v>51</v>
      </c>
      <c r="C139" s="149">
        <v>58</v>
      </c>
      <c r="D139" s="144">
        <v>34</v>
      </c>
      <c r="E139" s="182">
        <v>34</v>
      </c>
      <c r="F139" s="109">
        <f>E139/D139</f>
        <v>1</v>
      </c>
      <c r="G139" s="87">
        <v>0</v>
      </c>
      <c r="H139" s="154">
        <f>G139/D139</f>
        <v>0</v>
      </c>
      <c r="I139" s="87">
        <v>0</v>
      </c>
      <c r="J139" s="154">
        <f>I139/D139</f>
        <v>0</v>
      </c>
    </row>
    <row r="140" spans="2:10" ht="20.25" customHeight="1">
      <c r="B140" s="37" t="s">
        <v>52</v>
      </c>
      <c r="C140" s="149">
        <v>35</v>
      </c>
      <c r="D140" s="144">
        <v>10</v>
      </c>
      <c r="E140" s="182">
        <v>10</v>
      </c>
      <c r="F140" s="109">
        <f>E140/D140</f>
        <v>1</v>
      </c>
      <c r="G140" s="87">
        <v>0</v>
      </c>
      <c r="H140" s="154">
        <f>G140/D140</f>
        <v>0</v>
      </c>
      <c r="I140" s="87">
        <v>0</v>
      </c>
      <c r="J140" s="154">
        <v>0</v>
      </c>
    </row>
    <row r="141" spans="2:10" ht="20.25" customHeight="1">
      <c r="B141" s="38" t="s">
        <v>19</v>
      </c>
      <c r="C141" s="149">
        <v>4</v>
      </c>
      <c r="D141" s="144">
        <v>12</v>
      </c>
      <c r="E141" s="182">
        <v>12</v>
      </c>
      <c r="F141" s="109">
        <f>E141/D141</f>
        <v>1</v>
      </c>
      <c r="G141" s="87">
        <v>0</v>
      </c>
      <c r="H141" s="154">
        <f>G141/D141</f>
        <v>0</v>
      </c>
      <c r="I141" s="87">
        <v>0</v>
      </c>
      <c r="J141" s="154">
        <v>0</v>
      </c>
    </row>
    <row r="142" spans="2:10" ht="20.25" customHeight="1">
      <c r="B142" s="37" t="s">
        <v>20</v>
      </c>
      <c r="C142" s="149">
        <v>245</v>
      </c>
      <c r="D142" s="144">
        <v>0</v>
      </c>
      <c r="E142" s="182">
        <v>0</v>
      </c>
      <c r="F142" s="109">
        <v>0</v>
      </c>
      <c r="G142" s="87">
        <v>0</v>
      </c>
      <c r="H142" s="154">
        <v>0</v>
      </c>
      <c r="I142" s="87">
        <v>0</v>
      </c>
      <c r="J142" s="154">
        <v>0</v>
      </c>
    </row>
    <row r="143" spans="2:10" ht="20.25" customHeight="1">
      <c r="B143" s="37" t="s">
        <v>21</v>
      </c>
      <c r="C143" s="149">
        <v>83</v>
      </c>
      <c r="D143" s="144">
        <v>0</v>
      </c>
      <c r="E143" s="182">
        <v>0</v>
      </c>
      <c r="F143" s="109">
        <v>0</v>
      </c>
      <c r="G143" s="87">
        <v>0</v>
      </c>
      <c r="H143" s="154">
        <v>0</v>
      </c>
      <c r="I143" s="87">
        <v>0</v>
      </c>
      <c r="J143" s="154">
        <v>0</v>
      </c>
    </row>
    <row r="144" spans="2:10" ht="20.25" customHeight="1" thickBot="1">
      <c r="B144" s="39" t="s">
        <v>22</v>
      </c>
      <c r="C144" s="150">
        <v>13</v>
      </c>
      <c r="D144" s="145">
        <v>0</v>
      </c>
      <c r="E144" s="183">
        <v>0</v>
      </c>
      <c r="F144" s="109">
        <v>0</v>
      </c>
      <c r="G144" s="88">
        <v>0</v>
      </c>
      <c r="H144" s="154">
        <v>0</v>
      </c>
      <c r="I144" s="88">
        <v>0</v>
      </c>
      <c r="J144" s="154">
        <v>0</v>
      </c>
    </row>
    <row r="145" spans="2:10" ht="20.25" customHeight="1" thickTop="1" thickBot="1">
      <c r="B145" s="40" t="s">
        <v>53</v>
      </c>
      <c r="C145" s="151">
        <f>SUM(C138:C144)</f>
        <v>443</v>
      </c>
      <c r="D145" s="146">
        <f>SUM(D138:D144)</f>
        <v>61</v>
      </c>
      <c r="E145" s="23">
        <f>SUM(E138:E144)</f>
        <v>61</v>
      </c>
      <c r="F145" s="177">
        <f>E145/D145</f>
        <v>1</v>
      </c>
      <c r="G145" s="187">
        <f>SUM(G138:G144)</f>
        <v>0</v>
      </c>
      <c r="H145" s="179">
        <f>G145/D145</f>
        <v>0</v>
      </c>
      <c r="I145" s="178">
        <f>SUM(I138:I144)</f>
        <v>0</v>
      </c>
      <c r="J145" s="179">
        <f>I145/D145</f>
        <v>0</v>
      </c>
    </row>
    <row r="146" spans="2:10" ht="20.25" customHeight="1" thickBot="1">
      <c r="B146" s="41" t="s">
        <v>24</v>
      </c>
      <c r="C146" s="152">
        <v>565</v>
      </c>
      <c r="D146" s="147">
        <v>0</v>
      </c>
      <c r="E146" s="184">
        <v>0</v>
      </c>
      <c r="F146" s="112">
        <v>0</v>
      </c>
      <c r="G146" s="90">
        <v>0</v>
      </c>
      <c r="H146" s="156">
        <v>0</v>
      </c>
      <c r="I146" s="90">
        <v>0</v>
      </c>
      <c r="J146" s="156">
        <v>0</v>
      </c>
    </row>
    <row r="147" spans="2:10" ht="20.25" customHeight="1" thickTop="1" thickBot="1">
      <c r="B147" s="35" t="s">
        <v>25</v>
      </c>
      <c r="C147" s="153">
        <f>SUM(C145:C146)</f>
        <v>1008</v>
      </c>
      <c r="D147" s="53">
        <f>SUM(D145:D146)</f>
        <v>61</v>
      </c>
      <c r="E147" s="185">
        <f>SUM(E145:E146)</f>
        <v>61</v>
      </c>
      <c r="F147" s="111">
        <f>E147/D147</f>
        <v>1</v>
      </c>
      <c r="G147" s="188">
        <f>SUM(G145,G146)</f>
        <v>0</v>
      </c>
      <c r="H147" s="186">
        <f>G147/D147</f>
        <v>0</v>
      </c>
      <c r="I147" s="89">
        <f>SUM(I145:I146)</f>
        <v>0</v>
      </c>
      <c r="J147" s="155">
        <v>0</v>
      </c>
    </row>
  </sheetData>
  <mergeCells count="51">
    <mergeCell ref="B104:B106"/>
    <mergeCell ref="C104:H104"/>
    <mergeCell ref="C105:D105"/>
    <mergeCell ref="E105:F105"/>
    <mergeCell ref="G105:H105"/>
    <mergeCell ref="F90:G91"/>
    <mergeCell ref="B61:B63"/>
    <mergeCell ref="C61:C63"/>
    <mergeCell ref="D61:E62"/>
    <mergeCell ref="B75:B77"/>
    <mergeCell ref="C75:H75"/>
    <mergeCell ref="C76:D76"/>
    <mergeCell ref="E76:F76"/>
    <mergeCell ref="G76:H76"/>
    <mergeCell ref="H91:I91"/>
    <mergeCell ref="B90:B92"/>
    <mergeCell ref="C90:C92"/>
    <mergeCell ref="D90:E91"/>
    <mergeCell ref="B45:B47"/>
    <mergeCell ref="C45:C47"/>
    <mergeCell ref="D45:E46"/>
    <mergeCell ref="F45:G46"/>
    <mergeCell ref="H45:I46"/>
    <mergeCell ref="B29:B31"/>
    <mergeCell ref="C29:C31"/>
    <mergeCell ref="D29:E30"/>
    <mergeCell ref="F29:G30"/>
    <mergeCell ref="H29:I30"/>
    <mergeCell ref="A1:J1"/>
    <mergeCell ref="A4:J4"/>
    <mergeCell ref="A6:J6"/>
    <mergeCell ref="B13:B15"/>
    <mergeCell ref="C13:C15"/>
    <mergeCell ref="D13:D15"/>
    <mergeCell ref="E13:E15"/>
    <mergeCell ref="F13:F15"/>
    <mergeCell ref="G13:G15"/>
    <mergeCell ref="H13:H15"/>
    <mergeCell ref="I136:J136"/>
    <mergeCell ref="F122:G122"/>
    <mergeCell ref="H122:I122"/>
    <mergeCell ref="B135:B137"/>
    <mergeCell ref="C135:C137"/>
    <mergeCell ref="D135:D137"/>
    <mergeCell ref="E135:J135"/>
    <mergeCell ref="B121:B123"/>
    <mergeCell ref="C121:C123"/>
    <mergeCell ref="D121:I121"/>
    <mergeCell ref="E136:F136"/>
    <mergeCell ref="G136:H136"/>
    <mergeCell ref="D122:E122"/>
  </mergeCells>
  <phoneticPr fontId="2"/>
  <printOptions horizontalCentered="1"/>
  <pageMargins left="0.59055118110236227" right="0.39370078740157483" top="0.70866141732283472" bottom="0.39370078740157483" header="0.11811023622047245" footer="0.27559055118110237"/>
  <pageSetup paperSize="9" scale="85" fitToHeight="5" orientation="portrait" cellComments="asDisplayed" r:id="rId1"/>
  <headerFooter alignWithMargins="0">
    <oddHeader xml:space="preserve">&amp;C
</oddHeader>
    <oddFooter>&amp;R&amp;P</oddFooter>
  </headerFooter>
  <rowBreaks count="3" manualBreakCount="3">
    <brk id="41" max="10" man="1"/>
    <brk id="88" max="10" man="1"/>
    <brk id="11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C47FBA1959C7459DCBD9ABB71E390C" ma:contentTypeVersion="16" ma:contentTypeDescription="新しいドキュメントを作成します。" ma:contentTypeScope="" ma:versionID="a07ff3941374b0fdbf4011867bc317b0">
  <xsd:schema xmlns:xsd="http://www.w3.org/2001/XMLSchema" xmlns:xs="http://www.w3.org/2001/XMLSchema" xmlns:p="http://schemas.microsoft.com/office/2006/metadata/properties" xmlns:ns2="e6deef49-f7a2-4bd0-aacb-d87c62e2f64a" xmlns:ns3="a56e2e7b-92b2-4ff3-866e-857e4112d56b" targetNamespace="http://schemas.microsoft.com/office/2006/metadata/properties" ma:root="true" ma:fieldsID="74bd9ab80f0c60465959d064f932b017" ns2:_="" ns3:_="">
    <xsd:import namespace="e6deef49-f7a2-4bd0-aacb-d87c62e2f64a"/>
    <xsd:import namespace="a56e2e7b-92b2-4ff3-866e-857e4112d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eef49-f7a2-4bd0-aacb-d87c62e2f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e2e7b-92b2-4ff3-866e-857e4112d56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d71c2d1-601c-4710-a750-f467f4fac90a}" ma:internalName="TaxCatchAll" ma:showField="CatchAllData" ma:web="a56e2e7b-92b2-4ff3-866e-857e4112d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e2e7b-92b2-4ff3-866e-857e4112d56b" xsi:nil="true"/>
    <lcf76f155ced4ddcb4097134ff3c332f xmlns="e6deef49-f7a2-4bd0-aacb-d87c62e2f6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F8709D-ADCC-44E4-AF5F-F7A1A965CA46}"/>
</file>

<file path=customXml/itemProps2.xml><?xml version="1.0" encoding="utf-8"?>
<ds:datastoreItem xmlns:ds="http://schemas.openxmlformats.org/officeDocument/2006/customXml" ds:itemID="{35F20EA0-596E-4665-AADA-62064A154866}"/>
</file>

<file path=customXml/itemProps3.xml><?xml version="1.0" encoding="utf-8"?>
<ds:datastoreItem xmlns:ds="http://schemas.openxmlformats.org/officeDocument/2006/customXml" ds:itemID="{A2C47AF9-713F-44B6-9409-5CF212524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金融庁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金融庁</dc:creator>
  <cp:keywords/>
  <dc:description/>
  <cp:lastModifiedBy>X</cp:lastModifiedBy>
  <cp:revision/>
  <dcterms:created xsi:type="dcterms:W3CDTF">2005-04-14T06:50:04Z</dcterms:created>
  <dcterms:modified xsi:type="dcterms:W3CDTF">2025-11-11T02:53:39Z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0x01010045C47FBA1959C7459DCBD9ABB71E390C</vt:lpwstr>
  </property>
  <property fmtid="{D5CDD505-2E9C-101B-9397-08002B2CF9AE}" pid="3" name="MediaServiceImageTags">
    <vt:lpwstr/>
  </property>
</Properties>
</file>