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defaultThemeVersion="124226"/>
  <xr:revisionPtr revIDLastSave="0" documentId="8_{4B0774F6-9784-4BA7-B971-4480BEA0F195}" xr6:coauthVersionLast="47" xr6:coauthVersionMax="47" xr10:uidLastSave="{00000000-0000-0000-0000-000000000000}"/>
  <bookViews>
    <workbookView xWindow="-60" yWindow="-60" windowWidth="15480" windowHeight="11640" tabRatio="794" xr2:uid="{1162B5FA-23A6-44DE-9584-B857FEEFABB5}"/>
  </bookViews>
  <sheets>
    <sheet name="Ⅰ.視覚障害がい者" sheetId="35" r:id="rId1"/>
    <sheet name="Ⅱ.自筆困難者" sheetId="38" r:id="rId2"/>
    <sheet name="Ⅲ.聴覚障がい者" sheetId="37" r:id="rId3"/>
    <sheet name="Ⅳ.身体障がい者、Ⅴ.知的等障がい者" sheetId="40" r:id="rId4"/>
    <sheet name="Ⅵ.その他の取組み" sheetId="41" r:id="rId5"/>
  </sheets>
  <definedNames>
    <definedName name="_xlnm.Print_Area" localSheetId="0">'Ⅰ.視覚障害がい者'!$A$1:$AD$46</definedName>
    <definedName name="_xlnm.Print_Area" localSheetId="1">'Ⅱ.自筆困難者'!$A$1:$AD$22</definedName>
    <definedName name="_xlnm.Print_Area" localSheetId="2">'Ⅲ.聴覚障がい者'!$A$1:$AD$39</definedName>
    <definedName name="_xlnm.Print_Area" localSheetId="3">'Ⅳ.身体障がい者、Ⅴ.知的等障がい者'!$A$1:$AD$21</definedName>
    <definedName name="_xlnm.Print_Area" localSheetId="4">'Ⅵ.その他の取組み'!$A$1:$AD$36</definedName>
    <definedName name="_xlnm.Print_Titles" localSheetId="0">'Ⅰ.視覚障害がい者'!$A:$F,'Ⅰ.視覚障害がい者'!$1:$7</definedName>
    <definedName name="_xlnm.Print_Titles" localSheetId="1">'Ⅱ.自筆困難者'!$A:$F,'Ⅱ.自筆困難者'!$1:$7</definedName>
    <definedName name="_xlnm.Print_Titles" localSheetId="2">'Ⅲ.聴覚障がい者'!$A:$F,'Ⅲ.聴覚障がい者'!$1:$7</definedName>
    <definedName name="_xlnm.Print_Titles" localSheetId="3">'Ⅳ.身体障がい者、Ⅴ.知的等障がい者'!$A:$F,'Ⅳ.身体障がい者、Ⅴ.知的等障がい者'!$1:$7</definedName>
    <definedName name="_xlnm.Print_Titles" localSheetId="4">'Ⅵ.その他の取組み'!$A:$F,'Ⅵ.その他の取組み'!$1:$7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37" l="1"/>
  <c r="J14" i="37"/>
  <c r="AB18" i="37"/>
  <c r="Y18" i="37"/>
  <c r="V18" i="37"/>
  <c r="T18" i="37"/>
  <c r="R18" i="37"/>
  <c r="P18" i="37"/>
  <c r="N18" i="37"/>
  <c r="L18" i="37"/>
  <c r="J18" i="37"/>
  <c r="AB12" i="38"/>
  <c r="Y12" i="38"/>
  <c r="AC12" i="38"/>
  <c r="X12" i="38"/>
  <c r="V12" i="38"/>
  <c r="T12" i="38"/>
  <c r="R12" i="38"/>
  <c r="P12" i="38"/>
  <c r="N12" i="38"/>
  <c r="L12" i="38"/>
  <c r="J12" i="38"/>
  <c r="H12" i="38"/>
  <c r="AB22" i="37"/>
  <c r="AB14" i="37"/>
  <c r="Y17" i="40"/>
  <c r="AC17" i="40" s="1"/>
  <c r="Y18" i="40"/>
  <c r="AC18" i="40" s="1"/>
  <c r="Y19" i="40"/>
  <c r="AC19" i="40" s="1"/>
  <c r="X22" i="37"/>
  <c r="Y22" i="37"/>
  <c r="AC22" i="37" s="1"/>
  <c r="X14" i="37"/>
  <c r="Y14" i="37"/>
  <c r="AC14" i="37"/>
  <c r="V22" i="37"/>
  <c r="V14" i="37"/>
  <c r="T22" i="37"/>
  <c r="T14" i="37"/>
  <c r="R22" i="37"/>
  <c r="R14" i="37"/>
  <c r="P22" i="37"/>
  <c r="P14" i="37"/>
  <c r="N22" i="37"/>
  <c r="N14" i="37"/>
  <c r="L22" i="37"/>
  <c r="L14" i="37"/>
  <c r="J22" i="37"/>
  <c r="J17" i="40"/>
  <c r="L17" i="40"/>
  <c r="N17" i="40"/>
  <c r="P17" i="40"/>
  <c r="R17" i="40"/>
  <c r="T17" i="40"/>
  <c r="V17" i="40"/>
  <c r="X17" i="40"/>
  <c r="J19" i="40"/>
  <c r="L19" i="40"/>
  <c r="N19" i="40"/>
  <c r="P19" i="40"/>
  <c r="R19" i="40"/>
  <c r="T19" i="40"/>
  <c r="V19" i="40"/>
  <c r="X19" i="40"/>
  <c r="J18" i="40"/>
  <c r="L18" i="40"/>
  <c r="N18" i="40"/>
  <c r="P18" i="40"/>
  <c r="R18" i="40"/>
  <c r="T18" i="40"/>
  <c r="V18" i="40"/>
  <c r="X18" i="40"/>
  <c r="H18" i="37"/>
  <c r="H18" i="40"/>
  <c r="H19" i="40"/>
  <c r="H17" i="40"/>
  <c r="H17" i="37"/>
  <c r="H22" i="37"/>
  <c r="H14" i="37"/>
  <c r="H35" i="35"/>
  <c r="J34" i="35"/>
  <c r="H34" i="35"/>
  <c r="J31" i="35"/>
  <c r="J32" i="35"/>
  <c r="J33" i="35"/>
  <c r="H33" i="35"/>
  <c r="H31" i="35"/>
  <c r="H29" i="37"/>
  <c r="AB35" i="35"/>
  <c r="X35" i="35"/>
  <c r="V35" i="35"/>
  <c r="T35" i="35"/>
  <c r="R35" i="35"/>
  <c r="P35" i="35"/>
  <c r="N35" i="35"/>
  <c r="L35" i="35"/>
  <c r="J35" i="35"/>
  <c r="L34" i="35"/>
  <c r="N33" i="35"/>
  <c r="AB34" i="35"/>
  <c r="X34" i="35"/>
  <c r="V34" i="35"/>
  <c r="T34" i="35"/>
  <c r="R34" i="35"/>
  <c r="P34" i="35"/>
  <c r="N34" i="35"/>
  <c r="AB45" i="35"/>
  <c r="H32" i="37"/>
  <c r="J32" i="37"/>
  <c r="L32" i="37"/>
  <c r="N32" i="37"/>
  <c r="P32" i="37"/>
  <c r="R32" i="37"/>
  <c r="T32" i="37"/>
  <c r="V32" i="37"/>
  <c r="AB32" i="37"/>
  <c r="X32" i="37"/>
  <c r="N33" i="37"/>
  <c r="N35" i="37"/>
  <c r="P31" i="37"/>
  <c r="N26" i="37"/>
  <c r="N27" i="37"/>
  <c r="N30" i="37"/>
  <c r="N31" i="37"/>
  <c r="N19" i="37"/>
  <c r="N20" i="37"/>
  <c r="N21" i="37"/>
  <c r="Y31" i="35"/>
  <c r="AC31" i="35"/>
  <c r="Y32" i="35"/>
  <c r="AC32" i="35"/>
  <c r="Y33" i="35"/>
  <c r="AC33" i="35"/>
  <c r="Y34" i="35"/>
  <c r="Y35" i="35"/>
  <c r="AC35" i="35"/>
  <c r="AB31" i="35"/>
  <c r="AB32" i="35"/>
  <c r="AB33" i="35"/>
  <c r="X31" i="35"/>
  <c r="X32" i="35"/>
  <c r="X33" i="35"/>
  <c r="V33" i="35"/>
  <c r="V31" i="35"/>
  <c r="V32" i="35"/>
  <c r="T31" i="35"/>
  <c r="T32" i="35"/>
  <c r="T33" i="35"/>
  <c r="R31" i="35"/>
  <c r="R32" i="35"/>
  <c r="R33" i="35"/>
  <c r="P31" i="35"/>
  <c r="P32" i="35"/>
  <c r="P33" i="35"/>
  <c r="N31" i="35"/>
  <c r="N32" i="35"/>
  <c r="AB42" i="35"/>
  <c r="AB43" i="35"/>
  <c r="AB44" i="35"/>
  <c r="Y41" i="35"/>
  <c r="X42" i="35"/>
  <c r="X43" i="35"/>
  <c r="X44" i="35"/>
  <c r="V44" i="35"/>
  <c r="V43" i="35"/>
  <c r="V42" i="35"/>
  <c r="T42" i="35"/>
  <c r="T43" i="35"/>
  <c r="T44" i="35"/>
  <c r="R42" i="35"/>
  <c r="R43" i="35"/>
  <c r="R44" i="35"/>
  <c r="P42" i="35"/>
  <c r="P43" i="35"/>
  <c r="P44" i="35"/>
  <c r="H44" i="35"/>
  <c r="H42" i="35"/>
  <c r="H43" i="35"/>
  <c r="H45" i="35"/>
  <c r="H41" i="35"/>
  <c r="J42" i="35"/>
  <c r="J41" i="35"/>
  <c r="J43" i="35"/>
  <c r="J44" i="35"/>
  <c r="J45" i="35"/>
  <c r="L43" i="35"/>
  <c r="L45" i="35"/>
  <c r="L42" i="35"/>
  <c r="L44" i="35"/>
  <c r="L41" i="35"/>
  <c r="N43" i="35"/>
  <c r="N42" i="35"/>
  <c r="N41" i="35"/>
  <c r="N44" i="35"/>
  <c r="N45" i="35"/>
  <c r="N39" i="35"/>
  <c r="N38" i="35"/>
  <c r="N37" i="35"/>
  <c r="N36" i="35"/>
  <c r="N27" i="35"/>
  <c r="N28" i="35"/>
  <c r="N29" i="35"/>
  <c r="N26" i="35"/>
  <c r="Y32" i="37"/>
  <c r="AC32" i="37"/>
  <c r="Y43" i="35"/>
  <c r="AC43" i="35"/>
  <c r="Y42" i="35"/>
  <c r="AC42" i="35"/>
  <c r="Y18" i="38"/>
  <c r="T41" i="35"/>
  <c r="L33" i="35"/>
  <c r="L32" i="35"/>
  <c r="L31" i="35"/>
  <c r="H32" i="35"/>
  <c r="H29" i="35"/>
  <c r="Y13" i="41"/>
  <c r="Y13" i="37"/>
  <c r="AC13" i="37"/>
  <c r="Y14" i="38"/>
  <c r="AB21" i="38"/>
  <c r="AB20" i="38"/>
  <c r="AB19" i="38"/>
  <c r="AB18" i="38"/>
  <c r="AB17" i="38"/>
  <c r="AB16" i="38"/>
  <c r="AB14" i="38"/>
  <c r="AB13" i="38"/>
  <c r="AB11" i="38"/>
  <c r="AB10" i="38"/>
  <c r="AB8" i="38"/>
  <c r="X21" i="38"/>
  <c r="X20" i="38"/>
  <c r="X19" i="38"/>
  <c r="X18" i="38"/>
  <c r="X17" i="38"/>
  <c r="X16" i="38"/>
  <c r="X14" i="38"/>
  <c r="X13" i="38"/>
  <c r="X11" i="38"/>
  <c r="X10" i="38"/>
  <c r="X8" i="38"/>
  <c r="V21" i="38"/>
  <c r="V20" i="38"/>
  <c r="V19" i="38"/>
  <c r="V18" i="38"/>
  <c r="V17" i="38"/>
  <c r="V16" i="38"/>
  <c r="V14" i="38"/>
  <c r="V13" i="38"/>
  <c r="V11" i="38"/>
  <c r="V10" i="38"/>
  <c r="V8" i="38"/>
  <c r="T21" i="38"/>
  <c r="T20" i="38"/>
  <c r="T19" i="38"/>
  <c r="T18" i="38"/>
  <c r="T17" i="38"/>
  <c r="T16" i="38"/>
  <c r="T14" i="38"/>
  <c r="T13" i="38"/>
  <c r="T11" i="38"/>
  <c r="T10" i="38"/>
  <c r="T8" i="38"/>
  <c r="R21" i="38"/>
  <c r="R20" i="38"/>
  <c r="R19" i="38"/>
  <c r="R18" i="38"/>
  <c r="R17" i="38"/>
  <c r="R16" i="38"/>
  <c r="R14" i="38"/>
  <c r="R13" i="38"/>
  <c r="R11" i="38"/>
  <c r="R10" i="38"/>
  <c r="R8" i="38"/>
  <c r="P21" i="38"/>
  <c r="P20" i="38"/>
  <c r="P19" i="38"/>
  <c r="P18" i="38"/>
  <c r="P17" i="38"/>
  <c r="P16" i="38"/>
  <c r="P14" i="38"/>
  <c r="P13" i="38"/>
  <c r="P11" i="38"/>
  <c r="P10" i="38"/>
  <c r="P8" i="38"/>
  <c r="N21" i="38"/>
  <c r="N20" i="38"/>
  <c r="N19" i="38"/>
  <c r="N18" i="38"/>
  <c r="N17" i="38"/>
  <c r="N16" i="38"/>
  <c r="N14" i="38"/>
  <c r="N13" i="38"/>
  <c r="N11" i="38"/>
  <c r="N10" i="38"/>
  <c r="N8" i="38"/>
  <c r="L21" i="38"/>
  <c r="L20" i="38"/>
  <c r="L19" i="38"/>
  <c r="L18" i="38"/>
  <c r="L17" i="38"/>
  <c r="L16" i="38"/>
  <c r="L14" i="38"/>
  <c r="L13" i="38"/>
  <c r="L11" i="38"/>
  <c r="L10" i="38"/>
  <c r="L8" i="38"/>
  <c r="J21" i="38"/>
  <c r="J20" i="38"/>
  <c r="J19" i="38"/>
  <c r="J18" i="38"/>
  <c r="J17" i="38"/>
  <c r="J16" i="38"/>
  <c r="J14" i="38"/>
  <c r="J13" i="38"/>
  <c r="J11" i="38"/>
  <c r="J10" i="38"/>
  <c r="J8" i="38"/>
  <c r="AB35" i="41"/>
  <c r="AB34" i="41"/>
  <c r="AB33" i="41"/>
  <c r="AB32" i="41"/>
  <c r="AB30" i="41"/>
  <c r="AB29" i="41"/>
  <c r="AB28" i="41"/>
  <c r="AB27" i="41"/>
  <c r="AB26" i="41"/>
  <c r="AB25" i="41"/>
  <c r="AB24" i="41"/>
  <c r="AB22" i="41"/>
  <c r="AB21" i="41"/>
  <c r="AB20" i="41"/>
  <c r="AB19" i="41"/>
  <c r="AB18" i="41"/>
  <c r="AB17" i="41"/>
  <c r="AB16" i="41"/>
  <c r="AB14" i="41"/>
  <c r="AB13" i="41"/>
  <c r="AB12" i="41"/>
  <c r="AB11" i="41"/>
  <c r="AB10" i="41"/>
  <c r="AB8" i="41"/>
  <c r="X35" i="41"/>
  <c r="X34" i="41"/>
  <c r="X33" i="41"/>
  <c r="X32" i="41"/>
  <c r="X30" i="41"/>
  <c r="X29" i="41"/>
  <c r="X28" i="41"/>
  <c r="X27" i="41"/>
  <c r="X26" i="41"/>
  <c r="X25" i="41"/>
  <c r="X24" i="41"/>
  <c r="X22" i="41"/>
  <c r="X21" i="41"/>
  <c r="X20" i="41"/>
  <c r="X19" i="41"/>
  <c r="X18" i="41"/>
  <c r="X17" i="41"/>
  <c r="X16" i="41"/>
  <c r="X14" i="41"/>
  <c r="X13" i="41"/>
  <c r="X12" i="41"/>
  <c r="X11" i="41"/>
  <c r="X10" i="41"/>
  <c r="X8" i="41"/>
  <c r="V35" i="41"/>
  <c r="V34" i="41"/>
  <c r="V33" i="41"/>
  <c r="V32" i="41"/>
  <c r="V30" i="41"/>
  <c r="V29" i="41"/>
  <c r="V28" i="41"/>
  <c r="V27" i="41"/>
  <c r="V26" i="41"/>
  <c r="V25" i="41"/>
  <c r="V24" i="41"/>
  <c r="V22" i="41"/>
  <c r="V21" i="41"/>
  <c r="V20" i="41"/>
  <c r="V19" i="41"/>
  <c r="V18" i="41"/>
  <c r="V17" i="41"/>
  <c r="V16" i="41"/>
  <c r="V14" i="41"/>
  <c r="V13" i="41"/>
  <c r="V12" i="41"/>
  <c r="V11" i="41"/>
  <c r="V10" i="41"/>
  <c r="V8" i="41"/>
  <c r="T35" i="41"/>
  <c r="T34" i="41"/>
  <c r="T33" i="41"/>
  <c r="T32" i="41"/>
  <c r="T30" i="41"/>
  <c r="T29" i="41"/>
  <c r="T28" i="41"/>
  <c r="T27" i="41"/>
  <c r="T26" i="41"/>
  <c r="T25" i="41"/>
  <c r="T24" i="41"/>
  <c r="T22" i="41"/>
  <c r="T21" i="41"/>
  <c r="T20" i="41"/>
  <c r="T19" i="41"/>
  <c r="T18" i="41"/>
  <c r="T17" i="41"/>
  <c r="T16" i="41"/>
  <c r="T14" i="41"/>
  <c r="T13" i="41"/>
  <c r="T12" i="41"/>
  <c r="T11" i="41"/>
  <c r="T10" i="41"/>
  <c r="T8" i="41"/>
  <c r="R35" i="41"/>
  <c r="R34" i="41"/>
  <c r="R33" i="41"/>
  <c r="R32" i="41"/>
  <c r="R30" i="41"/>
  <c r="R29" i="41"/>
  <c r="R28" i="41"/>
  <c r="R27" i="41"/>
  <c r="R26" i="41"/>
  <c r="R25" i="41"/>
  <c r="R24" i="41"/>
  <c r="R22" i="41"/>
  <c r="R21" i="41"/>
  <c r="R20" i="41"/>
  <c r="R19" i="41"/>
  <c r="R18" i="41"/>
  <c r="R17" i="41"/>
  <c r="R16" i="41"/>
  <c r="R14" i="41"/>
  <c r="R13" i="41"/>
  <c r="R12" i="41"/>
  <c r="R11" i="41"/>
  <c r="R10" i="41"/>
  <c r="R8" i="41"/>
  <c r="P35" i="41"/>
  <c r="P34" i="41"/>
  <c r="P33" i="41"/>
  <c r="P32" i="41"/>
  <c r="P30" i="41"/>
  <c r="P29" i="41"/>
  <c r="P28" i="41"/>
  <c r="P27" i="41"/>
  <c r="P26" i="41"/>
  <c r="P25" i="41"/>
  <c r="P24" i="41"/>
  <c r="P22" i="41"/>
  <c r="P21" i="41"/>
  <c r="P20" i="41"/>
  <c r="P19" i="41"/>
  <c r="P18" i="41"/>
  <c r="P17" i="41"/>
  <c r="P16" i="41"/>
  <c r="P14" i="41"/>
  <c r="P13" i="41"/>
  <c r="P12" i="41"/>
  <c r="P11" i="41"/>
  <c r="P10" i="41"/>
  <c r="P8" i="41"/>
  <c r="N35" i="41"/>
  <c r="N34" i="41"/>
  <c r="N33" i="41"/>
  <c r="N32" i="41"/>
  <c r="N30" i="41"/>
  <c r="N29" i="41"/>
  <c r="N28" i="41"/>
  <c r="N27" i="41"/>
  <c r="N26" i="41"/>
  <c r="N25" i="41"/>
  <c r="N24" i="41"/>
  <c r="N22" i="41"/>
  <c r="N21" i="41"/>
  <c r="N20" i="41"/>
  <c r="N19" i="41"/>
  <c r="N18" i="41"/>
  <c r="N17" i="41"/>
  <c r="N16" i="41"/>
  <c r="N14" i="41"/>
  <c r="N13" i="41"/>
  <c r="N12" i="41"/>
  <c r="N11" i="41"/>
  <c r="N10" i="41"/>
  <c r="N8" i="41"/>
  <c r="L35" i="41"/>
  <c r="L34" i="41"/>
  <c r="L33" i="41"/>
  <c r="L32" i="41"/>
  <c r="L30" i="41"/>
  <c r="L29" i="41"/>
  <c r="L28" i="41"/>
  <c r="L27" i="41"/>
  <c r="L26" i="41"/>
  <c r="L25" i="41"/>
  <c r="L24" i="41"/>
  <c r="L22" i="41"/>
  <c r="L21" i="41"/>
  <c r="L20" i="41"/>
  <c r="L19" i="41"/>
  <c r="L18" i="41"/>
  <c r="L17" i="41"/>
  <c r="L16" i="41"/>
  <c r="L14" i="41"/>
  <c r="L13" i="41"/>
  <c r="L12" i="41"/>
  <c r="L11" i="41"/>
  <c r="L10" i="41"/>
  <c r="L8" i="41"/>
  <c r="J35" i="41"/>
  <c r="J34" i="41"/>
  <c r="J33" i="41"/>
  <c r="J32" i="41"/>
  <c r="J30" i="41"/>
  <c r="J29" i="41"/>
  <c r="J28" i="41"/>
  <c r="J27" i="41"/>
  <c r="J26" i="41"/>
  <c r="J25" i="41"/>
  <c r="J24" i="41"/>
  <c r="J22" i="41"/>
  <c r="J21" i="41"/>
  <c r="J20" i="41"/>
  <c r="J19" i="41"/>
  <c r="J18" i="41"/>
  <c r="J17" i="41"/>
  <c r="J16" i="41"/>
  <c r="J14" i="41"/>
  <c r="J13" i="41"/>
  <c r="J12" i="41"/>
  <c r="J11" i="41"/>
  <c r="J10" i="41"/>
  <c r="J8" i="41"/>
  <c r="H35" i="41"/>
  <c r="H34" i="41"/>
  <c r="H33" i="41"/>
  <c r="H32" i="41"/>
  <c r="H30" i="41"/>
  <c r="H28" i="41"/>
  <c r="H29" i="41"/>
  <c r="H27" i="41"/>
  <c r="H25" i="41"/>
  <c r="H26" i="41"/>
  <c r="H24" i="41"/>
  <c r="H22" i="41"/>
  <c r="H21" i="41"/>
  <c r="H17" i="41"/>
  <c r="H18" i="41"/>
  <c r="H19" i="41"/>
  <c r="H20" i="41"/>
  <c r="H16" i="41"/>
  <c r="H14" i="41"/>
  <c r="H11" i="41"/>
  <c r="H12" i="41"/>
  <c r="H13" i="41"/>
  <c r="H10" i="41"/>
  <c r="H8" i="41"/>
  <c r="Y35" i="41"/>
  <c r="AC35" i="41"/>
  <c r="Y34" i="41"/>
  <c r="AC34" i="41"/>
  <c r="Y33" i="41"/>
  <c r="AC33" i="41"/>
  <c r="Y32" i="41"/>
  <c r="AC32" i="41"/>
  <c r="Y30" i="41"/>
  <c r="Z35" i="41"/>
  <c r="Y29" i="41"/>
  <c r="Y28" i="41"/>
  <c r="AC28" i="41"/>
  <c r="Y27" i="41"/>
  <c r="Y26" i="41"/>
  <c r="AC26" i="41"/>
  <c r="Y25" i="41"/>
  <c r="AC25" i="41"/>
  <c r="Y24" i="41"/>
  <c r="AC24" i="41"/>
  <c r="Y22" i="41"/>
  <c r="Z24" i="41"/>
  <c r="Y21" i="41"/>
  <c r="Y20" i="41"/>
  <c r="AC20" i="41"/>
  <c r="Y19" i="41"/>
  <c r="AC19" i="41"/>
  <c r="Y18" i="41"/>
  <c r="AC18" i="41"/>
  <c r="Y17" i="41"/>
  <c r="AC17" i="41"/>
  <c r="Y16" i="41"/>
  <c r="AC16" i="41"/>
  <c r="Y14" i="41"/>
  <c r="Z19" i="41"/>
  <c r="Y12" i="41"/>
  <c r="AC12" i="41"/>
  <c r="Y11" i="41"/>
  <c r="AC11" i="41"/>
  <c r="Y10" i="41"/>
  <c r="AC10" i="41"/>
  <c r="Y8" i="41"/>
  <c r="AC8" i="41"/>
  <c r="Y6" i="41"/>
  <c r="AC6" i="41"/>
  <c r="Y5" i="41"/>
  <c r="AC5" i="41"/>
  <c r="Y4" i="41"/>
  <c r="Z27" i="41" s="1"/>
  <c r="Z29" i="41"/>
  <c r="Y9" i="40"/>
  <c r="AC9" i="40"/>
  <c r="AB15" i="40"/>
  <c r="AB12" i="40"/>
  <c r="AB11" i="40"/>
  <c r="AB10" i="40"/>
  <c r="AB9" i="40"/>
  <c r="AB8" i="40"/>
  <c r="X15" i="40"/>
  <c r="X12" i="40"/>
  <c r="X11" i="40"/>
  <c r="X10" i="40"/>
  <c r="X9" i="40"/>
  <c r="X8" i="40"/>
  <c r="V15" i="40"/>
  <c r="V12" i="40"/>
  <c r="V11" i="40"/>
  <c r="V10" i="40"/>
  <c r="V9" i="40"/>
  <c r="V8" i="40"/>
  <c r="T15" i="40"/>
  <c r="T12" i="40"/>
  <c r="T11" i="40"/>
  <c r="T10" i="40"/>
  <c r="T9" i="40"/>
  <c r="T8" i="40"/>
  <c r="R15" i="40"/>
  <c r="R12" i="40"/>
  <c r="R11" i="40"/>
  <c r="R10" i="40"/>
  <c r="R9" i="40"/>
  <c r="R8" i="40"/>
  <c r="P15" i="40"/>
  <c r="P12" i="40"/>
  <c r="P11" i="40"/>
  <c r="P10" i="40"/>
  <c r="P9" i="40"/>
  <c r="P8" i="40"/>
  <c r="N15" i="40"/>
  <c r="N12" i="40"/>
  <c r="N11" i="40"/>
  <c r="N10" i="40"/>
  <c r="N9" i="40"/>
  <c r="N8" i="40"/>
  <c r="L15" i="40"/>
  <c r="L12" i="40"/>
  <c r="L11" i="40"/>
  <c r="L10" i="40"/>
  <c r="L9" i="40"/>
  <c r="L8" i="40"/>
  <c r="J15" i="40"/>
  <c r="J12" i="40"/>
  <c r="J11" i="40"/>
  <c r="J10" i="40"/>
  <c r="J9" i="40"/>
  <c r="J8" i="40"/>
  <c r="H9" i="40"/>
  <c r="H8" i="40"/>
  <c r="H15" i="40"/>
  <c r="H12" i="40"/>
  <c r="H11" i="40"/>
  <c r="H10" i="40"/>
  <c r="Y15" i="40"/>
  <c r="Y12" i="40"/>
  <c r="AC12" i="40"/>
  <c r="Y11" i="40"/>
  <c r="AC11" i="40"/>
  <c r="Y10" i="40"/>
  <c r="AC10" i="40"/>
  <c r="Y8" i="40"/>
  <c r="AC8" i="40"/>
  <c r="Y6" i="40"/>
  <c r="AC6" i="40"/>
  <c r="Y5" i="40"/>
  <c r="AC5" i="40"/>
  <c r="Y4" i="40"/>
  <c r="Z15" i="40" s="1"/>
  <c r="AC4" i="40"/>
  <c r="H21" i="38"/>
  <c r="H20" i="38"/>
  <c r="H17" i="38"/>
  <c r="H18" i="38"/>
  <c r="H19" i="38"/>
  <c r="H16" i="38"/>
  <c r="H14" i="38"/>
  <c r="H8" i="38"/>
  <c r="H10" i="38"/>
  <c r="Y21" i="38"/>
  <c r="AC21" i="38"/>
  <c r="Y20" i="38"/>
  <c r="AC20" i="38"/>
  <c r="Y19" i="38"/>
  <c r="AC19" i="38"/>
  <c r="AC18" i="38"/>
  <c r="Y17" i="38"/>
  <c r="Z17" i="38"/>
  <c r="Y16" i="38"/>
  <c r="Z16" i="38"/>
  <c r="AC16" i="38"/>
  <c r="Y13" i="38"/>
  <c r="AC13" i="38"/>
  <c r="H13" i="38"/>
  <c r="Y11" i="38"/>
  <c r="AC11" i="38"/>
  <c r="H11" i="38"/>
  <c r="Y10" i="38"/>
  <c r="Y8" i="38"/>
  <c r="Z11" i="38" s="1"/>
  <c r="Y6" i="38"/>
  <c r="AC6" i="38"/>
  <c r="Y5" i="38"/>
  <c r="AC5" i="38"/>
  <c r="Y4" i="38"/>
  <c r="Z20" i="38" s="1"/>
  <c r="Z14" i="38"/>
  <c r="AB38" i="37"/>
  <c r="AB37" i="37"/>
  <c r="AB36" i="37"/>
  <c r="AB35" i="37"/>
  <c r="AB33" i="37"/>
  <c r="AB31" i="37"/>
  <c r="AB30" i="37"/>
  <c r="AB29" i="37"/>
  <c r="AB28" i="37"/>
  <c r="AB27" i="37"/>
  <c r="AB26" i="37"/>
  <c r="AB24" i="37"/>
  <c r="AB23" i="37"/>
  <c r="AB21" i="37"/>
  <c r="AB20" i="37"/>
  <c r="AB19" i="37"/>
  <c r="AB17" i="37"/>
  <c r="AB15" i="37"/>
  <c r="AB13" i="37"/>
  <c r="AB12" i="37"/>
  <c r="AB11" i="37"/>
  <c r="AB10" i="37"/>
  <c r="AB8" i="37"/>
  <c r="X38" i="37"/>
  <c r="X37" i="37"/>
  <c r="X36" i="37"/>
  <c r="X35" i="37"/>
  <c r="X33" i="37"/>
  <c r="X31" i="37"/>
  <c r="X30" i="37"/>
  <c r="X29" i="37"/>
  <c r="X28" i="37"/>
  <c r="X27" i="37"/>
  <c r="X26" i="37"/>
  <c r="X24" i="37"/>
  <c r="X23" i="37"/>
  <c r="X21" i="37"/>
  <c r="X20" i="37"/>
  <c r="X19" i="37"/>
  <c r="X17" i="37"/>
  <c r="X15" i="37"/>
  <c r="X13" i="37"/>
  <c r="X12" i="37"/>
  <c r="X11" i="37"/>
  <c r="X10" i="37"/>
  <c r="X8" i="37"/>
  <c r="V38" i="37"/>
  <c r="V37" i="37"/>
  <c r="V36" i="37"/>
  <c r="V35" i="37"/>
  <c r="V33" i="37"/>
  <c r="V31" i="37"/>
  <c r="V30" i="37"/>
  <c r="V29" i="37"/>
  <c r="V28" i="37"/>
  <c r="V27" i="37"/>
  <c r="V26" i="37"/>
  <c r="V24" i="37"/>
  <c r="V23" i="37"/>
  <c r="V21" i="37"/>
  <c r="V20" i="37"/>
  <c r="V19" i="37"/>
  <c r="V17" i="37"/>
  <c r="V15" i="37"/>
  <c r="V13" i="37"/>
  <c r="V12" i="37"/>
  <c r="V11" i="37"/>
  <c r="V10" i="37"/>
  <c r="V8" i="37"/>
  <c r="T38" i="37"/>
  <c r="T37" i="37"/>
  <c r="T36" i="37"/>
  <c r="T35" i="37"/>
  <c r="T33" i="37"/>
  <c r="T31" i="37"/>
  <c r="T30" i="37"/>
  <c r="T29" i="37"/>
  <c r="T28" i="37"/>
  <c r="T27" i="37"/>
  <c r="T26" i="37"/>
  <c r="T24" i="37"/>
  <c r="T23" i="37"/>
  <c r="T21" i="37"/>
  <c r="T20" i="37"/>
  <c r="T19" i="37"/>
  <c r="T17" i="37"/>
  <c r="T15" i="37"/>
  <c r="T13" i="37"/>
  <c r="T12" i="37"/>
  <c r="T11" i="37"/>
  <c r="T10" i="37"/>
  <c r="T8" i="37"/>
  <c r="R38" i="37"/>
  <c r="R37" i="37"/>
  <c r="R36" i="37"/>
  <c r="R35" i="37"/>
  <c r="R33" i="37"/>
  <c r="R31" i="37"/>
  <c r="R30" i="37"/>
  <c r="R29" i="37"/>
  <c r="R28" i="37"/>
  <c r="R27" i="37"/>
  <c r="R26" i="37"/>
  <c r="R24" i="37"/>
  <c r="R23" i="37"/>
  <c r="R21" i="37"/>
  <c r="R20" i="37"/>
  <c r="R19" i="37"/>
  <c r="R17" i="37"/>
  <c r="R15" i="37"/>
  <c r="R13" i="37"/>
  <c r="R12" i="37"/>
  <c r="R11" i="37"/>
  <c r="R10" i="37"/>
  <c r="R8" i="37"/>
  <c r="P38" i="37"/>
  <c r="P37" i="37"/>
  <c r="P36" i="37"/>
  <c r="P35" i="37"/>
  <c r="P33" i="37"/>
  <c r="P30" i="37"/>
  <c r="P29" i="37"/>
  <c r="P28" i="37"/>
  <c r="P27" i="37"/>
  <c r="P26" i="37"/>
  <c r="P24" i="37"/>
  <c r="P23" i="37"/>
  <c r="P21" i="37"/>
  <c r="P20" i="37"/>
  <c r="P19" i="37"/>
  <c r="P17" i="37"/>
  <c r="P15" i="37"/>
  <c r="P13" i="37"/>
  <c r="P12" i="37"/>
  <c r="P11" i="37"/>
  <c r="P10" i="37"/>
  <c r="P8" i="37"/>
  <c r="N38" i="37"/>
  <c r="N37" i="37"/>
  <c r="N36" i="37"/>
  <c r="N29" i="37"/>
  <c r="N28" i="37"/>
  <c r="N24" i="37"/>
  <c r="N23" i="37"/>
  <c r="N17" i="37"/>
  <c r="N15" i="37"/>
  <c r="N13" i="37"/>
  <c r="N12" i="37"/>
  <c r="N11" i="37"/>
  <c r="N10" i="37"/>
  <c r="N8" i="37"/>
  <c r="L38" i="37"/>
  <c r="L37" i="37"/>
  <c r="L36" i="37"/>
  <c r="L35" i="37"/>
  <c r="L33" i="37"/>
  <c r="L31" i="37"/>
  <c r="L30" i="37"/>
  <c r="L29" i="37"/>
  <c r="L28" i="37"/>
  <c r="L27" i="37"/>
  <c r="L26" i="37"/>
  <c r="L24" i="37"/>
  <c r="L23" i="37"/>
  <c r="L21" i="37"/>
  <c r="L20" i="37"/>
  <c r="L19" i="37"/>
  <c r="L17" i="37"/>
  <c r="L15" i="37"/>
  <c r="L13" i="37"/>
  <c r="L12" i="37"/>
  <c r="L11" i="37"/>
  <c r="L10" i="37"/>
  <c r="L8" i="37"/>
  <c r="J38" i="37"/>
  <c r="J37" i="37"/>
  <c r="J36" i="37"/>
  <c r="J35" i="37"/>
  <c r="J33" i="37"/>
  <c r="J31" i="37"/>
  <c r="J30" i="37"/>
  <c r="J29" i="37"/>
  <c r="J28" i="37"/>
  <c r="J27" i="37"/>
  <c r="J26" i="37"/>
  <c r="J24" i="37"/>
  <c r="J23" i="37"/>
  <c r="J21" i="37"/>
  <c r="J20" i="37"/>
  <c r="J19" i="37"/>
  <c r="J17" i="37"/>
  <c r="J15" i="37"/>
  <c r="J13" i="37"/>
  <c r="J12" i="37"/>
  <c r="J11" i="37"/>
  <c r="J10" i="37"/>
  <c r="J8" i="37"/>
  <c r="H36" i="37"/>
  <c r="H37" i="37"/>
  <c r="H35" i="37"/>
  <c r="H27" i="37"/>
  <c r="H28" i="37"/>
  <c r="H30" i="37"/>
  <c r="H26" i="37"/>
  <c r="H19" i="37"/>
  <c r="H20" i="37"/>
  <c r="H8" i="37"/>
  <c r="H11" i="37"/>
  <c r="H12" i="37"/>
  <c r="H13" i="37"/>
  <c r="H10" i="37"/>
  <c r="H38" i="37"/>
  <c r="H33" i="37"/>
  <c r="H31" i="37"/>
  <c r="H24" i="37"/>
  <c r="H23" i="37"/>
  <c r="H21" i="37"/>
  <c r="H15" i="37"/>
  <c r="Y38" i="37"/>
  <c r="AC38" i="37"/>
  <c r="Y37" i="37"/>
  <c r="AC37" i="37"/>
  <c r="Y36" i="37"/>
  <c r="AC36" i="37"/>
  <c r="Y35" i="37"/>
  <c r="AC35" i="37"/>
  <c r="Y33" i="37"/>
  <c r="Y31" i="37"/>
  <c r="Z32" i="37"/>
  <c r="Y30" i="37"/>
  <c r="AC30" i="37"/>
  <c r="Y29" i="37"/>
  <c r="AC29" i="37"/>
  <c r="Y28" i="37"/>
  <c r="AC28" i="37"/>
  <c r="Y27" i="37"/>
  <c r="AC27" i="37"/>
  <c r="Y26" i="37"/>
  <c r="AC26" i="37"/>
  <c r="Y24" i="37"/>
  <c r="Z26" i="37" s="1"/>
  <c r="Y23" i="37"/>
  <c r="AC23" i="37"/>
  <c r="Y21" i="37"/>
  <c r="Y20" i="37"/>
  <c r="AC20" i="37"/>
  <c r="Y19" i="37"/>
  <c r="AC19" i="37"/>
  <c r="Y17" i="37"/>
  <c r="AC17" i="37"/>
  <c r="Y15" i="37"/>
  <c r="AC15" i="37"/>
  <c r="AD22" i="37" s="1"/>
  <c r="Y12" i="37"/>
  <c r="AC12" i="37"/>
  <c r="Y11" i="37"/>
  <c r="AC11" i="37"/>
  <c r="Y10" i="37"/>
  <c r="AC10" i="37"/>
  <c r="Y8" i="37"/>
  <c r="Z14" i="37"/>
  <c r="Y6" i="37"/>
  <c r="AC6" i="37"/>
  <c r="Y5" i="37"/>
  <c r="AC5" i="37"/>
  <c r="Y4" i="37"/>
  <c r="AC4" i="37"/>
  <c r="AD23" i="37"/>
  <c r="AB41" i="35"/>
  <c r="AB40" i="35"/>
  <c r="AB39" i="35"/>
  <c r="AB38" i="35"/>
  <c r="AB37" i="35"/>
  <c r="AB36" i="35"/>
  <c r="AB29" i="35"/>
  <c r="AB28" i="35"/>
  <c r="AB27" i="35"/>
  <c r="AB26" i="35"/>
  <c r="AB25" i="35"/>
  <c r="AB24" i="35"/>
  <c r="AB23" i="35"/>
  <c r="AB22" i="35"/>
  <c r="AB21" i="35"/>
  <c r="AB20" i="35"/>
  <c r="AB19" i="35"/>
  <c r="AB18" i="35"/>
  <c r="AB17" i="35"/>
  <c r="AB16" i="35"/>
  <c r="AB15" i="35"/>
  <c r="AB14" i="35"/>
  <c r="AB12" i="35"/>
  <c r="AB11" i="35"/>
  <c r="AB10" i="35"/>
  <c r="AB9" i="35"/>
  <c r="AB8" i="35"/>
  <c r="X45" i="35"/>
  <c r="X41" i="35"/>
  <c r="X40" i="35"/>
  <c r="X39" i="35"/>
  <c r="X38" i="35"/>
  <c r="X37" i="35"/>
  <c r="X36" i="35"/>
  <c r="X29" i="35"/>
  <c r="X28" i="35"/>
  <c r="X27" i="35"/>
  <c r="X26" i="35"/>
  <c r="X25" i="35"/>
  <c r="X24" i="35"/>
  <c r="X23" i="35"/>
  <c r="X22" i="35"/>
  <c r="X21" i="35"/>
  <c r="X20" i="35"/>
  <c r="X19" i="35"/>
  <c r="X18" i="35"/>
  <c r="X17" i="35"/>
  <c r="X16" i="35"/>
  <c r="X15" i="35"/>
  <c r="X14" i="35"/>
  <c r="X12" i="35"/>
  <c r="X11" i="35"/>
  <c r="X10" i="35"/>
  <c r="X9" i="35"/>
  <c r="X8" i="35"/>
  <c r="V45" i="35"/>
  <c r="V41" i="35"/>
  <c r="V40" i="35"/>
  <c r="V39" i="35"/>
  <c r="V38" i="35"/>
  <c r="V37" i="35"/>
  <c r="V36" i="35"/>
  <c r="V29" i="35"/>
  <c r="V28" i="35"/>
  <c r="V27" i="35"/>
  <c r="V26" i="35"/>
  <c r="V25" i="35"/>
  <c r="V24" i="35"/>
  <c r="V23" i="35"/>
  <c r="V22" i="35"/>
  <c r="V21" i="35"/>
  <c r="V20" i="35"/>
  <c r="V19" i="35"/>
  <c r="V18" i="35"/>
  <c r="V17" i="35"/>
  <c r="V16" i="35"/>
  <c r="V15" i="35"/>
  <c r="V14" i="35"/>
  <c r="V12" i="35"/>
  <c r="V11" i="35"/>
  <c r="V10" i="35"/>
  <c r="V9" i="35"/>
  <c r="V8" i="35"/>
  <c r="T45" i="35"/>
  <c r="T40" i="35"/>
  <c r="T39" i="35"/>
  <c r="T38" i="35"/>
  <c r="T37" i="35"/>
  <c r="T36" i="35"/>
  <c r="T29" i="35"/>
  <c r="T28" i="35"/>
  <c r="T27" i="35"/>
  <c r="T26" i="35"/>
  <c r="T25" i="35"/>
  <c r="T24" i="35"/>
  <c r="T23" i="35"/>
  <c r="T22" i="35"/>
  <c r="T21" i="35"/>
  <c r="T20" i="35"/>
  <c r="T19" i="35"/>
  <c r="T18" i="35"/>
  <c r="T17" i="35"/>
  <c r="T16" i="35"/>
  <c r="T15" i="35"/>
  <c r="T14" i="35"/>
  <c r="T12" i="35"/>
  <c r="T11" i="35"/>
  <c r="T10" i="35"/>
  <c r="T9" i="35"/>
  <c r="T8" i="35"/>
  <c r="R45" i="35"/>
  <c r="R41" i="35"/>
  <c r="R40" i="35"/>
  <c r="R39" i="35"/>
  <c r="R38" i="35"/>
  <c r="R37" i="35"/>
  <c r="R36" i="35"/>
  <c r="R29" i="35"/>
  <c r="R28" i="35"/>
  <c r="R27" i="35"/>
  <c r="R26" i="35"/>
  <c r="R25" i="35"/>
  <c r="R24" i="35"/>
  <c r="R23" i="35"/>
  <c r="R22" i="35"/>
  <c r="R21" i="35"/>
  <c r="R20" i="35"/>
  <c r="R19" i="35"/>
  <c r="R18" i="35"/>
  <c r="R17" i="35"/>
  <c r="R16" i="35"/>
  <c r="R15" i="35"/>
  <c r="R14" i="35"/>
  <c r="R12" i="35"/>
  <c r="R11" i="35"/>
  <c r="R10" i="35"/>
  <c r="R9" i="35"/>
  <c r="R8" i="35"/>
  <c r="P45" i="35"/>
  <c r="P41" i="35"/>
  <c r="P40" i="35"/>
  <c r="P39" i="35"/>
  <c r="P38" i="35"/>
  <c r="P37" i="35"/>
  <c r="P36" i="35"/>
  <c r="P29" i="35"/>
  <c r="P28" i="35"/>
  <c r="P27" i="35"/>
  <c r="P26" i="35"/>
  <c r="P25" i="35"/>
  <c r="P24" i="35"/>
  <c r="P23" i="35"/>
  <c r="P22" i="35"/>
  <c r="P21" i="35"/>
  <c r="P20" i="35"/>
  <c r="P19" i="35"/>
  <c r="P18" i="35"/>
  <c r="P17" i="35"/>
  <c r="P16" i="35"/>
  <c r="P15" i="35"/>
  <c r="P14" i="35"/>
  <c r="P12" i="35"/>
  <c r="P11" i="35"/>
  <c r="P10" i="35"/>
  <c r="P9" i="35"/>
  <c r="P8" i="35"/>
  <c r="N40" i="35"/>
  <c r="N25" i="35"/>
  <c r="N24" i="35"/>
  <c r="N23" i="35"/>
  <c r="N22" i="35"/>
  <c r="N21" i="35"/>
  <c r="N20" i="35"/>
  <c r="N19" i="35"/>
  <c r="N18" i="35"/>
  <c r="N17" i="35"/>
  <c r="N16" i="35"/>
  <c r="N15" i="35"/>
  <c r="N14" i="35"/>
  <c r="N12" i="35"/>
  <c r="N11" i="35"/>
  <c r="N10" i="35"/>
  <c r="N9" i="35"/>
  <c r="N8" i="35"/>
  <c r="L40" i="35"/>
  <c r="L39" i="35"/>
  <c r="L38" i="35"/>
  <c r="L37" i="35"/>
  <c r="L36" i="35"/>
  <c r="L29" i="35"/>
  <c r="L28" i="35"/>
  <c r="L27" i="35"/>
  <c r="L26" i="35"/>
  <c r="L25" i="35"/>
  <c r="L24" i="35"/>
  <c r="L23" i="35"/>
  <c r="L22" i="35"/>
  <c r="L21" i="35"/>
  <c r="L20" i="35"/>
  <c r="L19" i="35"/>
  <c r="L18" i="35"/>
  <c r="L17" i="35"/>
  <c r="L16" i="35"/>
  <c r="L15" i="35"/>
  <c r="L14" i="35"/>
  <c r="L12" i="35"/>
  <c r="L11" i="35"/>
  <c r="L10" i="35"/>
  <c r="L9" i="35"/>
  <c r="L8" i="35"/>
  <c r="J40" i="35"/>
  <c r="J39" i="35"/>
  <c r="J38" i="35"/>
  <c r="J37" i="35"/>
  <c r="J36" i="35"/>
  <c r="J29" i="35"/>
  <c r="J28" i="35"/>
  <c r="J27" i="35"/>
  <c r="J26" i="35"/>
  <c r="J25" i="35"/>
  <c r="J24" i="35"/>
  <c r="J23" i="35"/>
  <c r="J22" i="35"/>
  <c r="J21" i="35"/>
  <c r="J20" i="35"/>
  <c r="J19" i="35"/>
  <c r="J18" i="35"/>
  <c r="J17" i="35"/>
  <c r="J16" i="35"/>
  <c r="J15" i="35"/>
  <c r="J14" i="35"/>
  <c r="J12" i="35"/>
  <c r="J11" i="35"/>
  <c r="J10" i="35"/>
  <c r="J9" i="35"/>
  <c r="J8" i="35"/>
  <c r="H37" i="35"/>
  <c r="H10" i="35"/>
  <c r="H11" i="35"/>
  <c r="H9" i="35"/>
  <c r="H8" i="35"/>
  <c r="H40" i="35"/>
  <c r="H39" i="35"/>
  <c r="H38" i="35"/>
  <c r="H36" i="35"/>
  <c r="H28" i="35"/>
  <c r="H27" i="35"/>
  <c r="H26" i="35"/>
  <c r="H25" i="35"/>
  <c r="H24" i="35"/>
  <c r="H23" i="35"/>
  <c r="H22" i="35"/>
  <c r="H21" i="35"/>
  <c r="H20" i="35"/>
  <c r="H19" i="35"/>
  <c r="H18" i="35"/>
  <c r="H17" i="35"/>
  <c r="H16" i="35"/>
  <c r="H15" i="35"/>
  <c r="H14" i="35"/>
  <c r="H12" i="35"/>
  <c r="Y45" i="35"/>
  <c r="AC45" i="35"/>
  <c r="Y44" i="35"/>
  <c r="AC44" i="35"/>
  <c r="AC41" i="35"/>
  <c r="Y40" i="35"/>
  <c r="Z42" i="35" s="1"/>
  <c r="Z43" i="35"/>
  <c r="Y39" i="35"/>
  <c r="AC39" i="35"/>
  <c r="Y38" i="35"/>
  <c r="Z40" i="35"/>
  <c r="Y37" i="35"/>
  <c r="AC37" i="35"/>
  <c r="Y36" i="35"/>
  <c r="Y29" i="35"/>
  <c r="Z31" i="35"/>
  <c r="Y28" i="35"/>
  <c r="AC28" i="35"/>
  <c r="Y27" i="35"/>
  <c r="Y26" i="35"/>
  <c r="AC26" i="35"/>
  <c r="Y25" i="35"/>
  <c r="AC25" i="35"/>
  <c r="Y24" i="35"/>
  <c r="AC24" i="35"/>
  <c r="Y23" i="35"/>
  <c r="AC23" i="35"/>
  <c r="Y22" i="35"/>
  <c r="AC22" i="35"/>
  <c r="Y21" i="35"/>
  <c r="AC21" i="35"/>
  <c r="Y20" i="35"/>
  <c r="AC20" i="35"/>
  <c r="Y19" i="35"/>
  <c r="AC19" i="35"/>
  <c r="Y18" i="35"/>
  <c r="AC18" i="35"/>
  <c r="Y17" i="35"/>
  <c r="AC17" i="35"/>
  <c r="Y16" i="35"/>
  <c r="AC16" i="35"/>
  <c r="Y15" i="35"/>
  <c r="AC15" i="35"/>
  <c r="Y14" i="35"/>
  <c r="AC14" i="35"/>
  <c r="Y12" i="35"/>
  <c r="AC12" i="35"/>
  <c r="Y11" i="35"/>
  <c r="AC11" i="35"/>
  <c r="Y10" i="35"/>
  <c r="AC10" i="35"/>
  <c r="Y9" i="35"/>
  <c r="AC9" i="35"/>
  <c r="Y8" i="35"/>
  <c r="Z9" i="35" s="1"/>
  <c r="Y6" i="35"/>
  <c r="Z16" i="35"/>
  <c r="Y5" i="35"/>
  <c r="Z15" i="35" s="1"/>
  <c r="Z8" i="35"/>
  <c r="Y4" i="35"/>
  <c r="Z28" i="35"/>
  <c r="AC21" i="41"/>
  <c r="AC31" i="37"/>
  <c r="AC21" i="37"/>
  <c r="Z31" i="37"/>
  <c r="Z28" i="41"/>
  <c r="Z21" i="41"/>
  <c r="AC4" i="41"/>
  <c r="Z8" i="40"/>
  <c r="Z34" i="35"/>
  <c r="AD35" i="35"/>
  <c r="AC40" i="35"/>
  <c r="AD45" i="35" s="1"/>
  <c r="AD44" i="35"/>
  <c r="AC36" i="35"/>
  <c r="AC34" i="35"/>
  <c r="AD34" i="35"/>
  <c r="Z35" i="35"/>
  <c r="AC29" i="35"/>
  <c r="AD31" i="35"/>
  <c r="Z34" i="41"/>
  <c r="Z32" i="41"/>
  <c r="Z30" i="41"/>
  <c r="Z38" i="37"/>
  <c r="AD32" i="37"/>
  <c r="AC24" i="37"/>
  <c r="Z29" i="37"/>
  <c r="Z21" i="37"/>
  <c r="Z19" i="37"/>
  <c r="Z20" i="37"/>
  <c r="Z15" i="37"/>
  <c r="Z19" i="38"/>
  <c r="Z18" i="38"/>
  <c r="Z41" i="35"/>
  <c r="Z45" i="35"/>
  <c r="Z44" i="35"/>
  <c r="AD41" i="35"/>
  <c r="Z33" i="35"/>
  <c r="AC27" i="35"/>
  <c r="Z30" i="37"/>
  <c r="AC29" i="41"/>
  <c r="AD29" i="41" s="1"/>
  <c r="AC15" i="40"/>
  <c r="AD19" i="40"/>
  <c r="Z18" i="40"/>
  <c r="AB18" i="40"/>
  <c r="Z17" i="40"/>
  <c r="AB17" i="40"/>
  <c r="Z19" i="40"/>
  <c r="AB19" i="40"/>
  <c r="Z28" i="37"/>
  <c r="AC14" i="38"/>
  <c r="Z10" i="38"/>
  <c r="Z13" i="38"/>
  <c r="Z27" i="37"/>
  <c r="Z17" i="37"/>
  <c r="AC10" i="38"/>
  <c r="AD37" i="35"/>
  <c r="Z37" i="35"/>
  <c r="Z32" i="35"/>
  <c r="AC8" i="35"/>
  <c r="Z11" i="35"/>
  <c r="Z10" i="35"/>
  <c r="AD32" i="35"/>
  <c r="AC18" i="37"/>
  <c r="AD18" i="37"/>
  <c r="AD28" i="37"/>
  <c r="AD29" i="37"/>
  <c r="AD17" i="37"/>
  <c r="AD19" i="37"/>
  <c r="AD21" i="37"/>
  <c r="AD20" i="37"/>
  <c r="AD33" i="35"/>
  <c r="AC13" i="41"/>
  <c r="Z37" i="37"/>
  <c r="Z35" i="37"/>
  <c r="Z36" i="37"/>
  <c r="AC33" i="37"/>
  <c r="AD33" i="37"/>
  <c r="Z10" i="37"/>
  <c r="Z8" i="37"/>
  <c r="Z12" i="37"/>
  <c r="Z13" i="37"/>
  <c r="AC8" i="37"/>
  <c r="AD14" i="37" s="1"/>
  <c r="AD10" i="37"/>
  <c r="AC8" i="38"/>
  <c r="AD43" i="35"/>
  <c r="Z18" i="35"/>
  <c r="Z23" i="35"/>
  <c r="Z12" i="40"/>
  <c r="AC30" i="41"/>
  <c r="AD32" i="41"/>
  <c r="Z33" i="41"/>
  <c r="AC27" i="41"/>
  <c r="Z22" i="41"/>
  <c r="Z26" i="41"/>
  <c r="AC22" i="41"/>
  <c r="Z25" i="41"/>
  <c r="Z10" i="41"/>
  <c r="AD10" i="41"/>
  <c r="AD12" i="41"/>
  <c r="AD13" i="41"/>
  <c r="AD11" i="41"/>
  <c r="Z8" i="41"/>
  <c r="Z11" i="41"/>
  <c r="Z12" i="41"/>
  <c r="Z13" i="41"/>
  <c r="AD18" i="40"/>
  <c r="AD15" i="40"/>
  <c r="AD17" i="40"/>
  <c r="AD27" i="37"/>
  <c r="AD11" i="37"/>
  <c r="Z11" i="37"/>
  <c r="AD13" i="37"/>
  <c r="AC17" i="38"/>
  <c r="AD17" i="38" s="1"/>
  <c r="Z12" i="38"/>
  <c r="AD11" i="38"/>
  <c r="AD10" i="35"/>
  <c r="AD9" i="35"/>
  <c r="AD11" i="35"/>
  <c r="Z22" i="35"/>
  <c r="Z24" i="35"/>
  <c r="Z25" i="35"/>
  <c r="AC6" i="35"/>
  <c r="AD24" i="35"/>
  <c r="AD31" i="37"/>
  <c r="AD24" i="37"/>
  <c r="AD38" i="37"/>
  <c r="Z24" i="37"/>
  <c r="Z23" i="37"/>
  <c r="Z33" i="37"/>
  <c r="AC4" i="38"/>
  <c r="Z21" i="38"/>
  <c r="Z8" i="38"/>
  <c r="AC4" i="35"/>
  <c r="Z36" i="35"/>
  <c r="Z27" i="35"/>
  <c r="Z29" i="35"/>
  <c r="AD33" i="41"/>
  <c r="AD34" i="41"/>
  <c r="AD25" i="41"/>
  <c r="AD24" i="41"/>
  <c r="AD26" i="41"/>
  <c r="AD25" i="35"/>
  <c r="AD22" i="35"/>
  <c r="AC14" i="41"/>
  <c r="AD17" i="41"/>
  <c r="Z20" i="41"/>
  <c r="AC38" i="35"/>
  <c r="Z26" i="35"/>
  <c r="Z20" i="35"/>
  <c r="AD14" i="35"/>
  <c r="Z16" i="41"/>
  <c r="Z14" i="41"/>
  <c r="Z17" i="41"/>
  <c r="Z18" i="41"/>
  <c r="Z14" i="35"/>
  <c r="AD11" i="40"/>
  <c r="AD10" i="40"/>
  <c r="AD12" i="40"/>
  <c r="AD9" i="40"/>
  <c r="Z10" i="40"/>
  <c r="Z11" i="40"/>
  <c r="Z9" i="40"/>
  <c r="Z17" i="35"/>
  <c r="Z19" i="35"/>
  <c r="Z12" i="35"/>
  <c r="Z21" i="35"/>
  <c r="AC5" i="35"/>
  <c r="AD8" i="40"/>
  <c r="AD16" i="35"/>
  <c r="AD23" i="35"/>
  <c r="AD18" i="35"/>
  <c r="AD20" i="35"/>
  <c r="AD17" i="35"/>
  <c r="AD12" i="35"/>
  <c r="AD8" i="35"/>
  <c r="AD19" i="35"/>
  <c r="AD21" i="35"/>
  <c r="AD15" i="35"/>
  <c r="Z38" i="35"/>
  <c r="Z39" i="35"/>
  <c r="AD35" i="41"/>
  <c r="AD20" i="41"/>
  <c r="AD19" i="41"/>
  <c r="AD16" i="41"/>
  <c r="AD18" i="41"/>
  <c r="AD14" i="41"/>
  <c r="AD30" i="41"/>
  <c r="AD8" i="41"/>
  <c r="AD27" i="41"/>
  <c r="AD28" i="41"/>
  <c r="AD22" i="41"/>
  <c r="AD21" i="41"/>
  <c r="AD36" i="37"/>
  <c r="AD37" i="37"/>
  <c r="AD35" i="37"/>
  <c r="AD8" i="37"/>
  <c r="AD12" i="37"/>
  <c r="AD15" i="37"/>
  <c r="AD19" i="38"/>
  <c r="AD18" i="38"/>
  <c r="AD16" i="38"/>
  <c r="AD10" i="38"/>
  <c r="AD8" i="38"/>
  <c r="AD13" i="38"/>
  <c r="AD12" i="38"/>
  <c r="AD14" i="38"/>
  <c r="AD21" i="38"/>
  <c r="AD20" i="38"/>
  <c r="AD42" i="35"/>
  <c r="AD39" i="35"/>
  <c r="AD40" i="35"/>
  <c r="AD26" i="35"/>
  <c r="AD28" i="35"/>
  <c r="AD36" i="35"/>
  <c r="AD38" i="35"/>
  <c r="AD29" i="35"/>
  <c r="AD27" i="35"/>
  <c r="AD30" i="37" l="1"/>
  <c r="AD26" i="37"/>
  <c r="Z18" i="37"/>
  <c r="Z22" i="37"/>
</calcChain>
</file>

<file path=xl/sharedStrings.xml><?xml version="1.0" encoding="utf-8"?>
<sst xmlns="http://schemas.openxmlformats.org/spreadsheetml/2006/main" count="325" uniqueCount="220">
  <si>
    <t>Ⅰ．視覚障がい者への対応</t>
    <rPh sb="2" eb="4">
      <t>シカク</t>
    </rPh>
    <rPh sb="4" eb="5">
      <t>ショウ</t>
    </rPh>
    <rPh sb="7" eb="8">
      <t>シャ</t>
    </rPh>
    <rPh sb="10" eb="12">
      <t>タイオウ</t>
    </rPh>
    <phoneticPr fontId="2"/>
  </si>
  <si>
    <t>業態区分</t>
    <rPh sb="0" eb="2">
      <t>ギョウタイ</t>
    </rPh>
    <rPh sb="2" eb="4">
      <t>クブン</t>
    </rPh>
    <phoneticPr fontId="2"/>
  </si>
  <si>
    <t>主要行等</t>
    <rPh sb="0" eb="3">
      <t>シュヨウコウ</t>
    </rPh>
    <rPh sb="3" eb="4">
      <t>トウ</t>
    </rPh>
    <phoneticPr fontId="2"/>
  </si>
  <si>
    <t>その他の銀行</t>
    <rPh sb="2" eb="3">
      <t>タ</t>
    </rPh>
    <rPh sb="4" eb="6">
      <t>ギンコウ</t>
    </rPh>
    <phoneticPr fontId="2"/>
  </si>
  <si>
    <t>信託銀行</t>
    <rPh sb="0" eb="2">
      <t>シンタク</t>
    </rPh>
    <rPh sb="2" eb="4">
      <t>ギンコウ</t>
    </rPh>
    <phoneticPr fontId="2"/>
  </si>
  <si>
    <t>地方銀行等</t>
    <rPh sb="0" eb="2">
      <t>チホウ</t>
    </rPh>
    <rPh sb="2" eb="4">
      <t>ギンコウ</t>
    </rPh>
    <rPh sb="4" eb="5">
      <t>トウ</t>
    </rPh>
    <phoneticPr fontId="2"/>
  </si>
  <si>
    <t>第二地方銀行</t>
    <rPh sb="0" eb="2">
      <t>ダイニ</t>
    </rPh>
    <rPh sb="2" eb="4">
      <t>チホウ</t>
    </rPh>
    <rPh sb="4" eb="6">
      <t>ギンコウ</t>
    </rPh>
    <phoneticPr fontId="2"/>
  </si>
  <si>
    <t>信用金庫</t>
    <rPh sb="0" eb="2">
      <t>シンヨウ</t>
    </rPh>
    <rPh sb="2" eb="4">
      <t>キンコ</t>
    </rPh>
    <phoneticPr fontId="2"/>
  </si>
  <si>
    <t>信用組合</t>
    <rPh sb="0" eb="2">
      <t>シンヨウ</t>
    </rPh>
    <rPh sb="2" eb="4">
      <t>クミアイ</t>
    </rPh>
    <phoneticPr fontId="2"/>
  </si>
  <si>
    <t>労働金庫</t>
    <rPh sb="0" eb="2">
      <t>ロウドウ</t>
    </rPh>
    <rPh sb="2" eb="4">
      <t>キンコ</t>
    </rPh>
    <phoneticPr fontId="2"/>
  </si>
  <si>
    <t>小計</t>
    <rPh sb="0" eb="2">
      <t>ショウケイ</t>
    </rPh>
    <phoneticPr fontId="2"/>
  </si>
  <si>
    <t>農漁協等</t>
    <rPh sb="0" eb="1">
      <t>ノウ</t>
    </rPh>
    <rPh sb="1" eb="3">
      <t>ギョキョウ</t>
    </rPh>
    <rPh sb="3" eb="4">
      <t>トウ</t>
    </rPh>
    <phoneticPr fontId="2"/>
  </si>
  <si>
    <t>合計</t>
    <rPh sb="0" eb="2">
      <t>ゴウケイ</t>
    </rPh>
    <phoneticPr fontId="2"/>
  </si>
  <si>
    <t>うち都市銀行等</t>
    <rPh sb="2" eb="4">
      <t>トシ</t>
    </rPh>
    <rPh sb="4" eb="6">
      <t>ギンコウ</t>
    </rPh>
    <rPh sb="6" eb="7">
      <t>トウ</t>
    </rPh>
    <phoneticPr fontId="2"/>
  </si>
  <si>
    <t>金融機関数</t>
    <rPh sb="0" eb="2">
      <t>キンユウ</t>
    </rPh>
    <rPh sb="2" eb="4">
      <t>キカン</t>
    </rPh>
    <rPh sb="4" eb="5">
      <t>スウ</t>
    </rPh>
    <phoneticPr fontId="2"/>
  </si>
  <si>
    <t>総店舗数(国内の本支店、出張所（実店舗に限る）)</t>
    <rPh sb="0" eb="1">
      <t>ソウ</t>
    </rPh>
    <rPh sb="1" eb="4">
      <t>テンポスウ</t>
    </rPh>
    <rPh sb="5" eb="7">
      <t>コクナイ</t>
    </rPh>
    <rPh sb="8" eb="11">
      <t>ホンシテン</t>
    </rPh>
    <rPh sb="12" eb="14">
      <t>シュッチョウ</t>
    </rPh>
    <rPh sb="14" eb="15">
      <t>ジョ</t>
    </rPh>
    <rPh sb="16" eb="19">
      <t>ジツテンポ</t>
    </rPh>
    <rPh sb="20" eb="21">
      <t>カギ</t>
    </rPh>
    <phoneticPr fontId="2"/>
  </si>
  <si>
    <t>総ＡＴＭ台数</t>
    <rPh sb="0" eb="1">
      <t>ソウ</t>
    </rPh>
    <rPh sb="4" eb="6">
      <t>ダイスウ</t>
    </rPh>
    <phoneticPr fontId="2"/>
  </si>
  <si>
    <t>点字ブロックの敷設店舗数</t>
    <rPh sb="0" eb="2">
      <t>テンジ</t>
    </rPh>
    <rPh sb="7" eb="9">
      <t>フセツ</t>
    </rPh>
    <rPh sb="9" eb="11">
      <t>テンポ</t>
    </rPh>
    <rPh sb="11" eb="12">
      <t>スウ</t>
    </rPh>
    <phoneticPr fontId="2"/>
  </si>
  <si>
    <t>(4/2)</t>
    <phoneticPr fontId="2"/>
  </si>
  <si>
    <t>①うち店舗前の道路から店舗入口</t>
    <rPh sb="3" eb="5">
      <t>テンポ</t>
    </rPh>
    <rPh sb="5" eb="6">
      <t>マエ</t>
    </rPh>
    <rPh sb="7" eb="9">
      <t>ドウロ</t>
    </rPh>
    <rPh sb="11" eb="13">
      <t>テンポ</t>
    </rPh>
    <rPh sb="13" eb="15">
      <t>イリグチ</t>
    </rPh>
    <phoneticPr fontId="2"/>
  </si>
  <si>
    <t>(5/4)</t>
    <phoneticPr fontId="2"/>
  </si>
  <si>
    <t>②うち店舗入口から視覚障がい者対応ＡＴＭ</t>
    <rPh sb="3" eb="5">
      <t>テンポ</t>
    </rPh>
    <rPh sb="5" eb="7">
      <t>イリグチ</t>
    </rPh>
    <rPh sb="9" eb="11">
      <t>シカク</t>
    </rPh>
    <rPh sb="11" eb="12">
      <t>ショウ</t>
    </rPh>
    <rPh sb="14" eb="15">
      <t>シャ</t>
    </rPh>
    <rPh sb="15" eb="17">
      <t>タイオウ</t>
    </rPh>
    <phoneticPr fontId="2"/>
  </si>
  <si>
    <t>(6/4)</t>
    <phoneticPr fontId="2"/>
  </si>
  <si>
    <t>③うち店舗入口から窓口</t>
    <rPh sb="3" eb="5">
      <t>テンポ</t>
    </rPh>
    <rPh sb="5" eb="7">
      <t>イリグチ</t>
    </rPh>
    <rPh sb="9" eb="11">
      <t>マドグチ</t>
    </rPh>
    <phoneticPr fontId="2"/>
  </si>
  <si>
    <t>(7/4)</t>
    <phoneticPr fontId="2"/>
  </si>
  <si>
    <t>音声誘導システム設置店舗数</t>
    <phoneticPr fontId="2"/>
  </si>
  <si>
    <t>(8/2)</t>
    <phoneticPr fontId="2"/>
  </si>
  <si>
    <t>視覚障がい者対応ATM設置台数及び店舗数（下記①～③について、複数の機能を備えていればそれぞれに計上する。）</t>
    <rPh sb="0" eb="2">
      <t>シカク</t>
    </rPh>
    <rPh sb="2" eb="3">
      <t>ショウ</t>
    </rPh>
    <rPh sb="5" eb="6">
      <t>シャ</t>
    </rPh>
    <rPh sb="6" eb="8">
      <t>タイオウ</t>
    </rPh>
    <rPh sb="11" eb="13">
      <t>セッチ</t>
    </rPh>
    <rPh sb="13" eb="15">
      <t>ダイスウ</t>
    </rPh>
    <rPh sb="15" eb="16">
      <t>オヨ</t>
    </rPh>
    <rPh sb="17" eb="19">
      <t>テンポ</t>
    </rPh>
    <rPh sb="19" eb="20">
      <t>スウ</t>
    </rPh>
    <rPh sb="21" eb="23">
      <t>カキ</t>
    </rPh>
    <rPh sb="31" eb="33">
      <t>フクスウ</t>
    </rPh>
    <rPh sb="34" eb="36">
      <t>キノウ</t>
    </rPh>
    <rPh sb="37" eb="38">
      <t>ソナ</t>
    </rPh>
    <rPh sb="48" eb="50">
      <t>ケイジョウ</t>
    </rPh>
    <phoneticPr fontId="2"/>
  </si>
  <si>
    <t>①ハンドセット方式</t>
    <rPh sb="7" eb="9">
      <t>ホウシキ</t>
    </rPh>
    <phoneticPr fontId="2"/>
  </si>
  <si>
    <t>台数</t>
    <rPh sb="0" eb="2">
      <t>ダイスウ</t>
    </rPh>
    <phoneticPr fontId="2"/>
  </si>
  <si>
    <t>(10/3)</t>
    <phoneticPr fontId="2"/>
  </si>
  <si>
    <t>店舗数</t>
    <rPh sb="0" eb="3">
      <t>テンポスウ</t>
    </rPh>
    <phoneticPr fontId="2"/>
  </si>
  <si>
    <t>(11/2)</t>
    <phoneticPr fontId="2"/>
  </si>
  <si>
    <t>②キーボード方式</t>
    <phoneticPr fontId="2"/>
  </si>
  <si>
    <t>(12/3)</t>
    <phoneticPr fontId="2"/>
  </si>
  <si>
    <t>(13/2)</t>
    <phoneticPr fontId="2"/>
  </si>
  <si>
    <t>③触覚記号方式</t>
    <rPh sb="1" eb="3">
      <t>ショッカク</t>
    </rPh>
    <rPh sb="3" eb="5">
      <t>キゴウ</t>
    </rPh>
    <rPh sb="5" eb="7">
      <t>ホウシキ</t>
    </rPh>
    <phoneticPr fontId="2"/>
  </si>
  <si>
    <t>(14/3)</t>
    <phoneticPr fontId="2"/>
  </si>
  <si>
    <t>(15/2)</t>
    <phoneticPr fontId="2"/>
  </si>
  <si>
    <t>①～③の合計
（※重複計上しない）</t>
    <rPh sb="4" eb="6">
      <t>ゴウケイ</t>
    </rPh>
    <rPh sb="9" eb="11">
      <t>チョウフク</t>
    </rPh>
    <rPh sb="11" eb="13">
      <t>ケイジョウ</t>
    </rPh>
    <phoneticPr fontId="2"/>
  </si>
  <si>
    <t>(16/3)</t>
    <phoneticPr fontId="2"/>
  </si>
  <si>
    <t>(17/2)</t>
    <phoneticPr fontId="2"/>
  </si>
  <si>
    <t>文字拡大機能付ＡＴＭ設置台数</t>
    <rPh sb="0" eb="2">
      <t>モジ</t>
    </rPh>
    <rPh sb="2" eb="4">
      <t>カクダイ</t>
    </rPh>
    <rPh sb="4" eb="6">
      <t>キノウ</t>
    </rPh>
    <rPh sb="6" eb="7">
      <t>ツキ</t>
    </rPh>
    <rPh sb="10" eb="12">
      <t>セッチ</t>
    </rPh>
    <rPh sb="12" eb="14">
      <t>ダイスウ</t>
    </rPh>
    <phoneticPr fontId="2"/>
  </si>
  <si>
    <t>(18/3)</t>
    <phoneticPr fontId="2"/>
  </si>
  <si>
    <t>画面のコントラスト調整機能付ＡＴＭ設置台数</t>
    <rPh sb="0" eb="2">
      <t>ガメン</t>
    </rPh>
    <rPh sb="9" eb="11">
      <t>チョウセイ</t>
    </rPh>
    <rPh sb="11" eb="13">
      <t>キノウ</t>
    </rPh>
    <rPh sb="13" eb="14">
      <t>ツキ</t>
    </rPh>
    <rPh sb="17" eb="19">
      <t>セッチ</t>
    </rPh>
    <rPh sb="19" eb="21">
      <t>ダイスウ</t>
    </rPh>
    <phoneticPr fontId="2"/>
  </si>
  <si>
    <t>(19/3)</t>
    <phoneticPr fontId="2"/>
  </si>
  <si>
    <t>視覚障がい者が単独で振込可能な視覚障がい者対応ＡＴＭの設置台数</t>
    <rPh sb="0" eb="2">
      <t>シカク</t>
    </rPh>
    <rPh sb="5" eb="6">
      <t>シャ</t>
    </rPh>
    <rPh sb="7" eb="9">
      <t>タンドク</t>
    </rPh>
    <rPh sb="10" eb="12">
      <t>フリコミ</t>
    </rPh>
    <rPh sb="12" eb="14">
      <t>カノウ</t>
    </rPh>
    <rPh sb="21" eb="23">
      <t>タイオウ</t>
    </rPh>
    <rPh sb="27" eb="29">
      <t>セッチ</t>
    </rPh>
    <rPh sb="29" eb="31">
      <t>ダイスウ</t>
    </rPh>
    <phoneticPr fontId="2"/>
  </si>
  <si>
    <t>(20/3)</t>
    <phoneticPr fontId="2"/>
  </si>
  <si>
    <t>視覚障がい者が単独で暗証番号変更が可能な視覚障がい者対応ＡＴＭ設置台数</t>
    <rPh sb="10" eb="12">
      <t>アンショウ</t>
    </rPh>
    <rPh sb="12" eb="14">
      <t>バンゴウ</t>
    </rPh>
    <rPh sb="14" eb="16">
      <t>ヘンコウ</t>
    </rPh>
    <rPh sb="17" eb="19">
      <t>カノウ</t>
    </rPh>
    <rPh sb="20" eb="22">
      <t>シカク</t>
    </rPh>
    <rPh sb="25" eb="26">
      <t>シャ</t>
    </rPh>
    <rPh sb="26" eb="28">
      <t>タイオウ</t>
    </rPh>
    <rPh sb="31" eb="33">
      <t>セッチ</t>
    </rPh>
    <rPh sb="33" eb="35">
      <t>ダイスウ</t>
    </rPh>
    <phoneticPr fontId="2"/>
  </si>
  <si>
    <t>(21/3)</t>
    <phoneticPr fontId="2"/>
  </si>
  <si>
    <t>視覚障がい者への代読に係る手続に関する内規を定めているか。</t>
    <phoneticPr fontId="2"/>
  </si>
  <si>
    <t>(22/1)</t>
    <phoneticPr fontId="2"/>
  </si>
  <si>
    <t>エンボス等で金融機関名等が識別できるキャッシュカードを発行しているか。</t>
    <phoneticPr fontId="2"/>
  </si>
  <si>
    <t>(23/1)</t>
    <phoneticPr fontId="2"/>
  </si>
  <si>
    <t>通帳の表紙への点字等の印字により、銀行名等が識別できるようになっているか。</t>
    <rPh sb="0" eb="2">
      <t>ツウチョウ</t>
    </rPh>
    <rPh sb="3" eb="5">
      <t>ヒョウシ</t>
    </rPh>
    <rPh sb="7" eb="9">
      <t>テンジ</t>
    </rPh>
    <rPh sb="9" eb="10">
      <t>トウ</t>
    </rPh>
    <rPh sb="11" eb="13">
      <t>インジ</t>
    </rPh>
    <rPh sb="17" eb="20">
      <t>ギンコウメイ</t>
    </rPh>
    <rPh sb="20" eb="21">
      <t>トウ</t>
    </rPh>
    <rPh sb="22" eb="24">
      <t>シキベツ</t>
    </rPh>
    <phoneticPr fontId="2"/>
  </si>
  <si>
    <t>(24/1)</t>
    <phoneticPr fontId="2"/>
  </si>
  <si>
    <t>残高通知において、視覚障がい者への対応を行っているか。</t>
    <rPh sb="0" eb="2">
      <t>ザンダカ</t>
    </rPh>
    <rPh sb="2" eb="4">
      <t>ツウチ</t>
    </rPh>
    <rPh sb="9" eb="11">
      <t>シカク</t>
    </rPh>
    <rPh sb="11" eb="12">
      <t>ショウ</t>
    </rPh>
    <rPh sb="14" eb="15">
      <t>シャ</t>
    </rPh>
    <rPh sb="17" eb="19">
      <t>タイオウ</t>
    </rPh>
    <rPh sb="20" eb="21">
      <t>オコナ</t>
    </rPh>
    <phoneticPr fontId="2"/>
  </si>
  <si>
    <t>(25/1)</t>
    <phoneticPr fontId="2"/>
  </si>
  <si>
    <t>上記対応を行っている場合、①～③による方法を行っているか（複数回答可）。</t>
    <rPh sb="0" eb="2">
      <t>ジョウキ</t>
    </rPh>
    <rPh sb="2" eb="4">
      <t>タイオウ</t>
    </rPh>
    <rPh sb="5" eb="6">
      <t>オコナ</t>
    </rPh>
    <rPh sb="10" eb="12">
      <t>バアイ</t>
    </rPh>
    <rPh sb="19" eb="21">
      <t>ホウホウ</t>
    </rPh>
    <rPh sb="22" eb="23">
      <t>オコナ</t>
    </rPh>
    <rPh sb="29" eb="31">
      <t>フクスウ</t>
    </rPh>
    <rPh sb="31" eb="33">
      <t>カイトウ</t>
    </rPh>
    <rPh sb="33" eb="34">
      <t>カ</t>
    </rPh>
    <phoneticPr fontId="2"/>
  </si>
  <si>
    <t>①点字通知書の発行</t>
    <phoneticPr fontId="2"/>
  </si>
  <si>
    <t>(27/25)</t>
    <phoneticPr fontId="2"/>
  </si>
  <si>
    <t>②電話（音声案内含む）</t>
    <phoneticPr fontId="2"/>
  </si>
  <si>
    <t>(28/25)</t>
    <phoneticPr fontId="2"/>
  </si>
  <si>
    <t>③その他</t>
    <phoneticPr fontId="2"/>
  </si>
  <si>
    <t>(29/25)</t>
    <phoneticPr fontId="2"/>
  </si>
  <si>
    <t>点字通知書を発行している場合、一度の申請によって、継続的に発行しているか。</t>
    <phoneticPr fontId="2"/>
  </si>
  <si>
    <t>(30/27)</t>
    <phoneticPr fontId="2"/>
  </si>
  <si>
    <t>点字通知書を発行している場合、期間中に残高の変動がなくとも発行しているか。</t>
    <phoneticPr fontId="2"/>
  </si>
  <si>
    <t>(31/27)</t>
    <phoneticPr fontId="2"/>
  </si>
  <si>
    <t>点字で取引明細通知書（入金、出金）を発行しているか。</t>
    <rPh sb="0" eb="2">
      <t>テンジ</t>
    </rPh>
    <rPh sb="3" eb="5">
      <t>トリヒキ</t>
    </rPh>
    <rPh sb="5" eb="7">
      <t>メイサイ</t>
    </rPh>
    <rPh sb="7" eb="9">
      <t>ツウチ</t>
    </rPh>
    <rPh sb="9" eb="10">
      <t>ショ</t>
    </rPh>
    <rPh sb="11" eb="13">
      <t>ニュウキン</t>
    </rPh>
    <rPh sb="14" eb="16">
      <t>シュッキン</t>
    </rPh>
    <rPh sb="18" eb="20">
      <t>ハッコウ</t>
    </rPh>
    <phoneticPr fontId="2"/>
  </si>
  <si>
    <t>(32/1)</t>
    <phoneticPr fontId="2"/>
  </si>
  <si>
    <t>発行している場合、一度の申請によって、継続的に発行しているか。</t>
    <rPh sb="0" eb="2">
      <t>ハッコウ</t>
    </rPh>
    <rPh sb="6" eb="8">
      <t>バアイ</t>
    </rPh>
    <rPh sb="9" eb="11">
      <t>イチド</t>
    </rPh>
    <rPh sb="12" eb="14">
      <t>シンセイ</t>
    </rPh>
    <rPh sb="19" eb="22">
      <t>ケイゾクテキ</t>
    </rPh>
    <rPh sb="23" eb="25">
      <t>ハッコウ</t>
    </rPh>
    <phoneticPr fontId="2"/>
  </si>
  <si>
    <t>(33/32)</t>
    <phoneticPr fontId="2"/>
  </si>
  <si>
    <t>インターネットバンキングサービスを行っているか。</t>
    <rPh sb="17" eb="18">
      <t>オコナ</t>
    </rPh>
    <phoneticPr fontId="2"/>
  </si>
  <si>
    <t>(34/1)</t>
    <phoneticPr fontId="2"/>
  </si>
  <si>
    <t>インターネットでの取引の際、音声案内対応を行っているか。</t>
    <rPh sb="9" eb="11">
      <t>トリヒキ</t>
    </rPh>
    <rPh sb="12" eb="13">
      <t>サイ</t>
    </rPh>
    <rPh sb="14" eb="16">
      <t>オンセイ</t>
    </rPh>
    <rPh sb="16" eb="18">
      <t>アンナイ</t>
    </rPh>
    <rPh sb="18" eb="20">
      <t>タイオウ</t>
    </rPh>
    <rPh sb="21" eb="22">
      <t>オコナ</t>
    </rPh>
    <phoneticPr fontId="2"/>
  </si>
  <si>
    <t>(35/34)</t>
    <phoneticPr fontId="2"/>
  </si>
  <si>
    <t>インターネットバンキングの本人認証において、視覚障がい者への対応を行っているか。</t>
    <phoneticPr fontId="2"/>
  </si>
  <si>
    <t>(36/34)</t>
    <phoneticPr fontId="2"/>
  </si>
  <si>
    <t>①ワンタイムパスワードの音声読み上げ</t>
    <phoneticPr fontId="2"/>
  </si>
  <si>
    <t>(37/36)</t>
    <phoneticPr fontId="2"/>
  </si>
  <si>
    <t>②ワンタイムパスワードの表示時間延長（弱視の方への配慮）</t>
    <phoneticPr fontId="2"/>
  </si>
  <si>
    <t>(38/36)</t>
    <phoneticPr fontId="2"/>
  </si>
  <si>
    <t>③画像認証における配慮</t>
    <phoneticPr fontId="2"/>
  </si>
  <si>
    <t>(39/36)</t>
    <phoneticPr fontId="2"/>
  </si>
  <si>
    <t>④点字での乱数表配付</t>
    <phoneticPr fontId="2"/>
  </si>
  <si>
    <t>(40/36)</t>
    <phoneticPr fontId="2"/>
  </si>
  <si>
    <t>⑤その他</t>
    <phoneticPr fontId="2"/>
  </si>
  <si>
    <t>(41/36)</t>
    <phoneticPr fontId="2"/>
  </si>
  <si>
    <t>※（　）内は、各比率の算出式を記載。数字は欄外の項目番号に対応。</t>
    <rPh sb="4" eb="5">
      <t>ナイ</t>
    </rPh>
    <rPh sb="7" eb="8">
      <t>カク</t>
    </rPh>
    <rPh sb="8" eb="10">
      <t>ヒリツ</t>
    </rPh>
    <rPh sb="11" eb="13">
      <t>サンシュツ</t>
    </rPh>
    <rPh sb="13" eb="14">
      <t>シキ</t>
    </rPh>
    <rPh sb="15" eb="17">
      <t>キサイ</t>
    </rPh>
    <rPh sb="18" eb="20">
      <t>スウジ</t>
    </rPh>
    <rPh sb="21" eb="23">
      <t>ランガイ</t>
    </rPh>
    <rPh sb="24" eb="26">
      <t>コウモク</t>
    </rPh>
    <rPh sb="26" eb="28">
      <t>バンゴウ</t>
    </rPh>
    <rPh sb="29" eb="31">
      <t>タイオウ</t>
    </rPh>
    <phoneticPr fontId="2"/>
  </si>
  <si>
    <t>Ⅱ．自筆困難者への対応</t>
    <rPh sb="2" eb="4">
      <t>ジヒツ</t>
    </rPh>
    <rPh sb="4" eb="6">
      <t>コンナン</t>
    </rPh>
    <rPh sb="6" eb="7">
      <t>シャ</t>
    </rPh>
    <rPh sb="9" eb="11">
      <t>タイオウ</t>
    </rPh>
    <phoneticPr fontId="2"/>
  </si>
  <si>
    <t>総店舗数(国内の本支店、出張所（実店舗に限る）。)</t>
    <rPh sb="0" eb="1">
      <t>ソウ</t>
    </rPh>
    <rPh sb="1" eb="4">
      <t>テンポスウ</t>
    </rPh>
    <rPh sb="5" eb="7">
      <t>コクナイ</t>
    </rPh>
    <rPh sb="8" eb="11">
      <t>ホンシテン</t>
    </rPh>
    <rPh sb="12" eb="14">
      <t>シュッチョウ</t>
    </rPh>
    <rPh sb="14" eb="15">
      <t>ジョ</t>
    </rPh>
    <rPh sb="16" eb="19">
      <t>ジツテンポ</t>
    </rPh>
    <rPh sb="20" eb="21">
      <t>カギ</t>
    </rPh>
    <phoneticPr fontId="2"/>
  </si>
  <si>
    <t>預金取引における自筆困難者への代筆に係る手続に関する内規を定めているか。</t>
    <rPh sb="0" eb="2">
      <t>ヨキン</t>
    </rPh>
    <rPh sb="2" eb="4">
      <t>トリヒキ</t>
    </rPh>
    <rPh sb="8" eb="10">
      <t>ジヒツ</t>
    </rPh>
    <rPh sb="10" eb="12">
      <t>コンナン</t>
    </rPh>
    <rPh sb="12" eb="13">
      <t>シャ</t>
    </rPh>
    <rPh sb="15" eb="17">
      <t>ダイヒツ</t>
    </rPh>
    <rPh sb="18" eb="19">
      <t>カカ</t>
    </rPh>
    <rPh sb="20" eb="22">
      <t>テツヅキ</t>
    </rPh>
    <rPh sb="23" eb="24">
      <t>カン</t>
    </rPh>
    <rPh sb="26" eb="28">
      <t>ナイキ</t>
    </rPh>
    <rPh sb="29" eb="30">
      <t>サダ</t>
    </rPh>
    <phoneticPr fontId="2"/>
  </si>
  <si>
    <t>(4/1)</t>
    <phoneticPr fontId="2"/>
  </si>
  <si>
    <t>上記内規を定めている場合、代筆者として①～③を認めているか（複数回答可）。</t>
    <rPh sb="0" eb="2">
      <t>ジョウキ</t>
    </rPh>
    <rPh sb="2" eb="4">
      <t>ナイキ</t>
    </rPh>
    <rPh sb="5" eb="6">
      <t>サダ</t>
    </rPh>
    <rPh sb="10" eb="12">
      <t>バアイ</t>
    </rPh>
    <rPh sb="13" eb="15">
      <t>ダイヒツ</t>
    </rPh>
    <rPh sb="15" eb="16">
      <t>シャ</t>
    </rPh>
    <rPh sb="23" eb="24">
      <t>ミト</t>
    </rPh>
    <rPh sb="30" eb="32">
      <t>フクスウ</t>
    </rPh>
    <rPh sb="32" eb="34">
      <t>カイトウ</t>
    </rPh>
    <rPh sb="34" eb="35">
      <t>カ</t>
    </rPh>
    <phoneticPr fontId="2"/>
  </si>
  <si>
    <t>①自行職員</t>
    <rPh sb="1" eb="3">
      <t>ジコウ</t>
    </rPh>
    <rPh sb="3" eb="5">
      <t>ショクイン</t>
    </rPh>
    <phoneticPr fontId="2"/>
  </si>
  <si>
    <t>②同行親族、同居人</t>
    <rPh sb="1" eb="3">
      <t>ドウコウ</t>
    </rPh>
    <rPh sb="3" eb="5">
      <t>シンゾク</t>
    </rPh>
    <rPh sb="6" eb="8">
      <t>ドウキョ</t>
    </rPh>
    <rPh sb="8" eb="9">
      <t>ニン</t>
    </rPh>
    <phoneticPr fontId="2"/>
  </si>
  <si>
    <t>③ヘルパー</t>
    <phoneticPr fontId="2"/>
  </si>
  <si>
    <t>(8/4)</t>
    <phoneticPr fontId="2"/>
  </si>
  <si>
    <t>④その他</t>
    <rPh sb="3" eb="4">
      <t>タ</t>
    </rPh>
    <phoneticPr fontId="2"/>
  </si>
  <si>
    <t>(9/4)</t>
    <phoneticPr fontId="2"/>
  </si>
  <si>
    <t>融資取引における自筆困難者への代筆に係る手続に関する内規を定めているか。</t>
    <phoneticPr fontId="2"/>
  </si>
  <si>
    <t>(10/1)</t>
    <phoneticPr fontId="2"/>
  </si>
  <si>
    <t>上記内規を定めている場合、代筆者として①～④を認めているか（複数回答可）。</t>
    <rPh sb="0" eb="2">
      <t>ジョウキ</t>
    </rPh>
    <rPh sb="2" eb="4">
      <t>ナイキ</t>
    </rPh>
    <rPh sb="5" eb="6">
      <t>サダ</t>
    </rPh>
    <rPh sb="10" eb="12">
      <t>バアイ</t>
    </rPh>
    <rPh sb="13" eb="15">
      <t>ダイヒツ</t>
    </rPh>
    <rPh sb="15" eb="16">
      <t>シャ</t>
    </rPh>
    <rPh sb="23" eb="24">
      <t>ミト</t>
    </rPh>
    <rPh sb="30" eb="32">
      <t>フクスウ</t>
    </rPh>
    <rPh sb="32" eb="34">
      <t>カイトウ</t>
    </rPh>
    <rPh sb="34" eb="35">
      <t>カ</t>
    </rPh>
    <phoneticPr fontId="2"/>
  </si>
  <si>
    <t>①同行推定相続人</t>
    <rPh sb="1" eb="3">
      <t>ドウコウ</t>
    </rPh>
    <rPh sb="3" eb="5">
      <t>スイテイ</t>
    </rPh>
    <rPh sb="5" eb="8">
      <t>ソウゾクニン</t>
    </rPh>
    <phoneticPr fontId="2"/>
  </si>
  <si>
    <t>(12/10)</t>
    <phoneticPr fontId="2"/>
  </si>
  <si>
    <t>②推定相続人以外の同行親族</t>
    <rPh sb="1" eb="3">
      <t>スイテイ</t>
    </rPh>
    <rPh sb="3" eb="6">
      <t>ソウゾクニン</t>
    </rPh>
    <rPh sb="6" eb="8">
      <t>イガイ</t>
    </rPh>
    <rPh sb="9" eb="11">
      <t>ドウコウ</t>
    </rPh>
    <rPh sb="11" eb="13">
      <t>シンゾク</t>
    </rPh>
    <phoneticPr fontId="2"/>
  </si>
  <si>
    <t>(13/10)</t>
    <phoneticPr fontId="2"/>
  </si>
  <si>
    <t>③同行第三者保証提供者</t>
    <rPh sb="1" eb="3">
      <t>ドウコウ</t>
    </rPh>
    <rPh sb="3" eb="6">
      <t>ダイサンシャ</t>
    </rPh>
    <rPh sb="6" eb="8">
      <t>ホショウ</t>
    </rPh>
    <rPh sb="8" eb="11">
      <t>テイキョウシャ</t>
    </rPh>
    <phoneticPr fontId="2"/>
  </si>
  <si>
    <t>(14/10)</t>
    <phoneticPr fontId="2"/>
  </si>
  <si>
    <t>(15/10)</t>
    <phoneticPr fontId="2"/>
  </si>
  <si>
    <t>預金取引において、本人の意思確認を適切に実施できる場合に記名捺印（氏名を記した印章を押捺）による対応を認めているか。</t>
    <rPh sb="0" eb="2">
      <t>ヨキン</t>
    </rPh>
    <rPh sb="2" eb="4">
      <t>トリヒキ</t>
    </rPh>
    <rPh sb="9" eb="11">
      <t>ホンニン</t>
    </rPh>
    <rPh sb="12" eb="14">
      <t>イシ</t>
    </rPh>
    <rPh sb="14" eb="16">
      <t>カクニン</t>
    </rPh>
    <rPh sb="17" eb="19">
      <t>テキセツ</t>
    </rPh>
    <rPh sb="20" eb="22">
      <t>ジッシ</t>
    </rPh>
    <rPh sb="25" eb="27">
      <t>バアイ</t>
    </rPh>
    <rPh sb="28" eb="30">
      <t>キメイ</t>
    </rPh>
    <rPh sb="30" eb="32">
      <t>ナツイン</t>
    </rPh>
    <rPh sb="33" eb="35">
      <t>シメイ</t>
    </rPh>
    <rPh sb="36" eb="37">
      <t>シル</t>
    </rPh>
    <rPh sb="39" eb="41">
      <t>インショウ</t>
    </rPh>
    <rPh sb="42" eb="44">
      <t>オウナツ</t>
    </rPh>
    <rPh sb="48" eb="50">
      <t>タイオウ</t>
    </rPh>
    <rPh sb="51" eb="52">
      <t>ミト</t>
    </rPh>
    <phoneticPr fontId="2"/>
  </si>
  <si>
    <t>(16/1)</t>
    <phoneticPr fontId="2"/>
  </si>
  <si>
    <t>融資取引において、本人の意思確認を適切に実施できる場合に記名捺印（氏名を記した印章を押捺）による対応を認めているか。</t>
    <rPh sb="33" eb="35">
      <t>シメイ</t>
    </rPh>
    <rPh sb="36" eb="37">
      <t>シル</t>
    </rPh>
    <rPh sb="39" eb="41">
      <t>インショウ</t>
    </rPh>
    <rPh sb="42" eb="44">
      <t>オウナツ</t>
    </rPh>
    <phoneticPr fontId="2"/>
  </si>
  <si>
    <t>(17/1)</t>
    <phoneticPr fontId="2"/>
  </si>
  <si>
    <t>Ⅲ．聴覚障がい者への対応</t>
    <rPh sb="2" eb="4">
      <t>チョウカク</t>
    </rPh>
    <rPh sb="4" eb="5">
      <t>ショウ</t>
    </rPh>
    <rPh sb="7" eb="8">
      <t>シャ</t>
    </rPh>
    <rPh sb="10" eb="12">
      <t>タイオウ</t>
    </rPh>
    <phoneticPr fontId="2"/>
  </si>
  <si>
    <t>聴覚障がい者との店舗窓口でのやり取りについて、口頭でのやり取り以外の対応を可能としているか。</t>
    <phoneticPr fontId="2"/>
  </si>
  <si>
    <t>上記対応を可能としている場合、①～④による方法を行っているか（複数回答可）。</t>
    <rPh sb="0" eb="2">
      <t>ジョウキ</t>
    </rPh>
    <rPh sb="2" eb="4">
      <t>タイオウ</t>
    </rPh>
    <rPh sb="5" eb="7">
      <t>カノウ</t>
    </rPh>
    <rPh sb="12" eb="14">
      <t>バアイ</t>
    </rPh>
    <rPh sb="21" eb="23">
      <t>ホウホウ</t>
    </rPh>
    <rPh sb="24" eb="25">
      <t>オコナ</t>
    </rPh>
    <rPh sb="31" eb="33">
      <t>フクスウ</t>
    </rPh>
    <rPh sb="33" eb="35">
      <t>カイトウ</t>
    </rPh>
    <rPh sb="35" eb="36">
      <t>カ</t>
    </rPh>
    <phoneticPr fontId="2"/>
  </si>
  <si>
    <t>①筆談</t>
    <rPh sb="1" eb="3">
      <t>ヒツダン</t>
    </rPh>
    <phoneticPr fontId="2"/>
  </si>
  <si>
    <t>②コミュニケーションボード</t>
    <phoneticPr fontId="2"/>
  </si>
  <si>
    <t>③手話通訳者</t>
    <rPh sb="1" eb="3">
      <t>シュワ</t>
    </rPh>
    <rPh sb="3" eb="5">
      <t>ツウヤク</t>
    </rPh>
    <rPh sb="5" eb="6">
      <t>シャ</t>
    </rPh>
    <phoneticPr fontId="2"/>
  </si>
  <si>
    <t>④その他（遠隔手話サービス等）</t>
    <rPh sb="3" eb="4">
      <t>タ</t>
    </rPh>
    <rPh sb="5" eb="7">
      <t>エンカク</t>
    </rPh>
    <rPh sb="7" eb="9">
      <t>シュワ</t>
    </rPh>
    <rPh sb="13" eb="14">
      <t>トウ</t>
    </rPh>
    <phoneticPr fontId="2"/>
  </si>
  <si>
    <t>聴覚障がい者からの一般的な問い合わせ先として、電話以外の方法（FAX、メールアドレス等）を用意し、案内しているか。</t>
    <phoneticPr fontId="2"/>
  </si>
  <si>
    <t>聴覚障がい者からの連絡について、電話リレーサービスを用いた連絡でも対応しているか。</t>
    <phoneticPr fontId="2"/>
  </si>
  <si>
    <t>(11/1)</t>
    <phoneticPr fontId="2"/>
  </si>
  <si>
    <t>上記対応を行っている場合、①～④による方法を行っているか（複数回答可）。</t>
    <rPh sb="0" eb="2">
      <t>ジョウキ</t>
    </rPh>
    <rPh sb="2" eb="4">
      <t>タイオウ</t>
    </rPh>
    <rPh sb="5" eb="6">
      <t>オコナ</t>
    </rPh>
    <rPh sb="10" eb="12">
      <t>バアイ</t>
    </rPh>
    <rPh sb="29" eb="31">
      <t>フクスウ</t>
    </rPh>
    <rPh sb="31" eb="33">
      <t>カイトウ</t>
    </rPh>
    <phoneticPr fontId="2"/>
  </si>
  <si>
    <t>①キャッシュカード紛失等緊急時対応</t>
    <rPh sb="9" eb="11">
      <t>フンシツ</t>
    </rPh>
    <rPh sb="11" eb="12">
      <t>トウ</t>
    </rPh>
    <rPh sb="12" eb="15">
      <t>キンキュウジ</t>
    </rPh>
    <rPh sb="15" eb="17">
      <t>タイオウ</t>
    </rPh>
    <phoneticPr fontId="2"/>
  </si>
  <si>
    <t>(13/11)</t>
    <phoneticPr fontId="2"/>
  </si>
  <si>
    <t>②住所変更手続</t>
    <rPh sb="1" eb="3">
      <t>ジュウショ</t>
    </rPh>
    <rPh sb="3" eb="5">
      <t>ヘンコウ</t>
    </rPh>
    <rPh sb="5" eb="7">
      <t>テツヅ</t>
    </rPh>
    <phoneticPr fontId="2"/>
  </si>
  <si>
    <t>(14/11)</t>
    <phoneticPr fontId="2"/>
  </si>
  <si>
    <t>③名義変更手続</t>
    <rPh sb="1" eb="3">
      <t>メイギ</t>
    </rPh>
    <rPh sb="3" eb="5">
      <t>ヘンコウ</t>
    </rPh>
    <rPh sb="5" eb="7">
      <t>テツヅ</t>
    </rPh>
    <phoneticPr fontId="2"/>
  </si>
  <si>
    <t>(15/11)</t>
    <phoneticPr fontId="2"/>
  </si>
  <si>
    <t>(16/11)</t>
    <phoneticPr fontId="2"/>
  </si>
  <si>
    <t>電話リレーサービスを用いた連絡に対応している場合、自社のサービスとして電話リレーサービスを行っているか。</t>
    <rPh sb="0" eb="2">
      <t>デンワ</t>
    </rPh>
    <rPh sb="10" eb="11">
      <t>モチ</t>
    </rPh>
    <rPh sb="13" eb="15">
      <t>レンラク</t>
    </rPh>
    <rPh sb="16" eb="18">
      <t>タイオウ</t>
    </rPh>
    <rPh sb="22" eb="24">
      <t>バアイ</t>
    </rPh>
    <rPh sb="25" eb="27">
      <t>ジシャ</t>
    </rPh>
    <rPh sb="35" eb="37">
      <t>デンワ</t>
    </rPh>
    <rPh sb="45" eb="46">
      <t>オコナ</t>
    </rPh>
    <phoneticPr fontId="2"/>
  </si>
  <si>
    <t>(17/11)</t>
    <phoneticPr fontId="2"/>
  </si>
  <si>
    <t>電話リレーサービスを用いた連絡に対応している場合、日本財団電話リレーサービスがモデル事業として実施している電話リレーサービスを利用した電話リレーサービスに対応しているか。</t>
    <rPh sb="0" eb="2">
      <t>デンワ</t>
    </rPh>
    <rPh sb="10" eb="11">
      <t>モチ</t>
    </rPh>
    <rPh sb="13" eb="15">
      <t>レンラク</t>
    </rPh>
    <rPh sb="16" eb="18">
      <t>タイオウ</t>
    </rPh>
    <rPh sb="22" eb="24">
      <t>バアイ</t>
    </rPh>
    <rPh sb="25" eb="27">
      <t>ニホン</t>
    </rPh>
    <rPh sb="27" eb="29">
      <t>ザイダン</t>
    </rPh>
    <rPh sb="29" eb="31">
      <t>デンワ</t>
    </rPh>
    <rPh sb="42" eb="44">
      <t>ジギョウ</t>
    </rPh>
    <rPh sb="47" eb="49">
      <t>ジッシ</t>
    </rPh>
    <rPh sb="53" eb="55">
      <t>デンワ</t>
    </rPh>
    <rPh sb="63" eb="65">
      <t>リヨウ</t>
    </rPh>
    <rPh sb="67" eb="69">
      <t>デンワ</t>
    </rPh>
    <rPh sb="77" eb="79">
      <t>タイオウ</t>
    </rPh>
    <phoneticPr fontId="2"/>
  </si>
  <si>
    <t>(18/11)</t>
    <phoneticPr fontId="2"/>
  </si>
  <si>
    <t>預金通帳やキャッシュカードの紛失など、聴覚障がい者からの緊急の連絡について、本人以外の代理人からの連絡を認めているか。</t>
    <phoneticPr fontId="2"/>
  </si>
  <si>
    <t>(19/1)</t>
    <phoneticPr fontId="2"/>
  </si>
  <si>
    <t>預金通帳やキャッシュカードの紛失など、聴覚障がい者からの緊急の連絡について、電話以外の連絡方法を可能としているか。</t>
    <phoneticPr fontId="2"/>
  </si>
  <si>
    <t>(20/1)</t>
    <phoneticPr fontId="2"/>
  </si>
  <si>
    <t>①メール</t>
    <phoneticPr fontId="2"/>
  </si>
  <si>
    <t>(22/20)</t>
    <phoneticPr fontId="2"/>
  </si>
  <si>
    <t>②チャット</t>
    <phoneticPr fontId="2"/>
  </si>
  <si>
    <t>(23/20)</t>
    <phoneticPr fontId="2"/>
  </si>
  <si>
    <t>③FAX</t>
    <phoneticPr fontId="2"/>
  </si>
  <si>
    <t>(24/20)</t>
    <phoneticPr fontId="2"/>
  </si>
  <si>
    <t>④インターネットバンキング</t>
    <phoneticPr fontId="2"/>
  </si>
  <si>
    <t>(25/20)</t>
    <phoneticPr fontId="2"/>
  </si>
  <si>
    <t>⑤郵送</t>
    <rPh sb="1" eb="3">
      <t>ユウソウ</t>
    </rPh>
    <phoneticPr fontId="2"/>
  </si>
  <si>
    <t>(26/20)</t>
    <phoneticPr fontId="2"/>
  </si>
  <si>
    <t>聴覚障がい者がATM利用の際に故障などのトラブルが発生した場合、対応窓口への連絡を可能とする電話以外の措置を講じているか。</t>
    <rPh sb="0" eb="2">
      <t>チョウカク</t>
    </rPh>
    <rPh sb="2" eb="3">
      <t>ショウ</t>
    </rPh>
    <rPh sb="5" eb="6">
      <t>シャ</t>
    </rPh>
    <rPh sb="10" eb="12">
      <t>リヨウ</t>
    </rPh>
    <rPh sb="13" eb="14">
      <t>サイ</t>
    </rPh>
    <rPh sb="15" eb="17">
      <t>コショウ</t>
    </rPh>
    <rPh sb="25" eb="27">
      <t>ハッセイ</t>
    </rPh>
    <rPh sb="29" eb="31">
      <t>バアイ</t>
    </rPh>
    <rPh sb="32" eb="34">
      <t>タイオウ</t>
    </rPh>
    <rPh sb="34" eb="36">
      <t>マドグチ</t>
    </rPh>
    <rPh sb="38" eb="40">
      <t>レンラク</t>
    </rPh>
    <rPh sb="41" eb="43">
      <t>カノウ</t>
    </rPh>
    <rPh sb="46" eb="48">
      <t>デンワ</t>
    </rPh>
    <rPh sb="48" eb="50">
      <t>イガイ</t>
    </rPh>
    <rPh sb="51" eb="53">
      <t>ソチ</t>
    </rPh>
    <rPh sb="54" eb="55">
      <t>コウ</t>
    </rPh>
    <phoneticPr fontId="2"/>
  </si>
  <si>
    <t>(27/1)</t>
    <phoneticPr fontId="2"/>
  </si>
  <si>
    <t>当該措置について、ATMブースの見やすい箇所へ表示しているか。</t>
    <phoneticPr fontId="2"/>
  </si>
  <si>
    <t>(28/27)</t>
    <phoneticPr fontId="2"/>
  </si>
  <si>
    <t>窓口で順番が来たことを顧客に知らせる際、音声以外の方法での対応を行っているか。</t>
    <phoneticPr fontId="2"/>
  </si>
  <si>
    <t>(29/1)</t>
    <phoneticPr fontId="2"/>
  </si>
  <si>
    <t>上記対応を行っている場合、①～③による方法を行っているか（複数回答可）。</t>
    <rPh sb="0" eb="2">
      <t>ジョウキ</t>
    </rPh>
    <rPh sb="2" eb="4">
      <t>タイオウ</t>
    </rPh>
    <rPh sb="5" eb="6">
      <t>オコナ</t>
    </rPh>
    <rPh sb="10" eb="12">
      <t>バアイ</t>
    </rPh>
    <rPh sb="29" eb="31">
      <t>フクスウ</t>
    </rPh>
    <rPh sb="31" eb="33">
      <t>カイトウ</t>
    </rPh>
    <phoneticPr fontId="2"/>
  </si>
  <si>
    <t>①無線式振動呼出器の配付</t>
    <phoneticPr fontId="2"/>
  </si>
  <si>
    <t>(31/29)</t>
    <phoneticPr fontId="2"/>
  </si>
  <si>
    <t>②画面上での呼出状況の表示（既に呼出された番号についても表示）</t>
    <phoneticPr fontId="2"/>
  </si>
  <si>
    <t>(32/29)</t>
    <phoneticPr fontId="2"/>
  </si>
  <si>
    <t>③顧客のもとまで行き、御案内</t>
    <phoneticPr fontId="2"/>
  </si>
  <si>
    <t>(33/29)</t>
    <phoneticPr fontId="2"/>
  </si>
  <si>
    <t>窓口対応のため、手話通訳のできる職員を配置しているか。</t>
    <phoneticPr fontId="2"/>
  </si>
  <si>
    <t>Ⅳ．身体障がい者への対応</t>
    <rPh sb="2" eb="4">
      <t>シンタイ</t>
    </rPh>
    <rPh sb="4" eb="5">
      <t>ショウ</t>
    </rPh>
    <rPh sb="7" eb="8">
      <t>シャ</t>
    </rPh>
    <rPh sb="10" eb="12">
      <t>タイオウ</t>
    </rPh>
    <phoneticPr fontId="2"/>
  </si>
  <si>
    <t>車いす使用者に配慮したATMの設置</t>
    <rPh sb="0" eb="1">
      <t>クルマ</t>
    </rPh>
    <rPh sb="3" eb="6">
      <t>シヨウシャ</t>
    </rPh>
    <rPh sb="7" eb="9">
      <t>ハイリョ</t>
    </rPh>
    <rPh sb="15" eb="17">
      <t>セッチ</t>
    </rPh>
    <phoneticPr fontId="2"/>
  </si>
  <si>
    <t>(4/3)</t>
    <phoneticPr fontId="2"/>
  </si>
  <si>
    <t>(5/2)</t>
    <phoneticPr fontId="2"/>
  </si>
  <si>
    <t>車いす使用者用のローカウンターや記帳台の設置店舗数</t>
    <phoneticPr fontId="2"/>
  </si>
  <si>
    <t>(6/2)</t>
    <phoneticPr fontId="2"/>
  </si>
  <si>
    <t>車いす使用者等の利便のため、店舗の出入口において、スロープ等のバリアフリーを実施している店舗数</t>
    <phoneticPr fontId="2"/>
  </si>
  <si>
    <t>(7/2)</t>
    <phoneticPr fontId="2"/>
  </si>
  <si>
    <t>車いす使用者用駐車施設の設置店舗数</t>
    <phoneticPr fontId="2"/>
  </si>
  <si>
    <t>Ⅴ．知的・精神・発達障がい者への対応</t>
    <rPh sb="2" eb="4">
      <t>チテキ</t>
    </rPh>
    <rPh sb="5" eb="7">
      <t>セイシン</t>
    </rPh>
    <rPh sb="8" eb="10">
      <t>ハッタツ</t>
    </rPh>
    <rPh sb="10" eb="11">
      <t>ショウ</t>
    </rPh>
    <rPh sb="13" eb="14">
      <t>シャ</t>
    </rPh>
    <rPh sb="16" eb="18">
      <t>タイオウ</t>
    </rPh>
    <phoneticPr fontId="2"/>
  </si>
  <si>
    <t>知的・精神・発達障がい者に配慮した取組みを行っているか。</t>
    <phoneticPr fontId="2"/>
  </si>
  <si>
    <t>(9/1)</t>
    <phoneticPr fontId="2"/>
  </si>
  <si>
    <t>上記対応を行っている場合、①～③による方法を行っているか（複数回答可）。</t>
    <rPh sb="5" eb="6">
      <t>オコナ</t>
    </rPh>
    <rPh sb="10" eb="12">
      <t>バアイ</t>
    </rPh>
    <phoneticPr fontId="2"/>
  </si>
  <si>
    <t>①多様な障がいの特徴を踏まえた応対マニュアル策定</t>
    <rPh sb="1" eb="3">
      <t>タヨウ</t>
    </rPh>
    <rPh sb="4" eb="5">
      <t>ショウ</t>
    </rPh>
    <rPh sb="8" eb="10">
      <t>トクチョウ</t>
    </rPh>
    <rPh sb="11" eb="12">
      <t>フ</t>
    </rPh>
    <rPh sb="15" eb="17">
      <t>オウタイ</t>
    </rPh>
    <rPh sb="22" eb="24">
      <t>サクテイ</t>
    </rPh>
    <phoneticPr fontId="2"/>
  </si>
  <si>
    <t>(11/9)</t>
    <phoneticPr fontId="2"/>
  </si>
  <si>
    <t>②ヘルプマークを着用した顧客への対応の周知</t>
    <rPh sb="8" eb="10">
      <t>チャクヨウ</t>
    </rPh>
    <rPh sb="12" eb="14">
      <t>コキャク</t>
    </rPh>
    <rPh sb="16" eb="18">
      <t>タイオウ</t>
    </rPh>
    <rPh sb="19" eb="21">
      <t>シュウチ</t>
    </rPh>
    <phoneticPr fontId="2"/>
  </si>
  <si>
    <t>(12/9)</t>
    <phoneticPr fontId="2"/>
  </si>
  <si>
    <t>③その他</t>
    <rPh sb="3" eb="4">
      <t>ホカ</t>
    </rPh>
    <phoneticPr fontId="2"/>
  </si>
  <si>
    <t>(13/9)</t>
    <phoneticPr fontId="2"/>
  </si>
  <si>
    <t>Ⅵ．その他の取組み</t>
    <rPh sb="4" eb="5">
      <t>タ</t>
    </rPh>
    <rPh sb="6" eb="8">
      <t>トリク</t>
    </rPh>
    <phoneticPr fontId="2"/>
  </si>
  <si>
    <t>障がい者及びその家族その他の関係者からの相談に対応できる相談窓口を設置しているか。</t>
    <rPh sb="0" eb="1">
      <t>ショウ</t>
    </rPh>
    <rPh sb="3" eb="4">
      <t>シャ</t>
    </rPh>
    <rPh sb="4" eb="5">
      <t>オヨ</t>
    </rPh>
    <rPh sb="8" eb="10">
      <t>カゾク</t>
    </rPh>
    <rPh sb="12" eb="13">
      <t>タ</t>
    </rPh>
    <rPh sb="14" eb="17">
      <t>カンケイシャ</t>
    </rPh>
    <rPh sb="20" eb="22">
      <t>ソウダン</t>
    </rPh>
    <rPh sb="23" eb="25">
      <t>タイオウ</t>
    </rPh>
    <rPh sb="28" eb="30">
      <t>ソウダン</t>
    </rPh>
    <rPh sb="30" eb="32">
      <t>マドグチ</t>
    </rPh>
    <rPh sb="33" eb="35">
      <t>セッチ</t>
    </rPh>
    <phoneticPr fontId="2"/>
  </si>
  <si>
    <t>上記相談窓口を設置している場合、①～④による方法を行っているか（複数回答可）。</t>
    <rPh sb="0" eb="2">
      <t>ジョウキ</t>
    </rPh>
    <rPh sb="2" eb="4">
      <t>ソウダン</t>
    </rPh>
    <rPh sb="4" eb="6">
      <t>マドグチ</t>
    </rPh>
    <rPh sb="7" eb="9">
      <t>セッチ</t>
    </rPh>
    <rPh sb="13" eb="15">
      <t>バアイ</t>
    </rPh>
    <rPh sb="22" eb="24">
      <t>ホウホウ</t>
    </rPh>
    <rPh sb="25" eb="26">
      <t>オコナ</t>
    </rPh>
    <rPh sb="32" eb="34">
      <t>フクスウ</t>
    </rPh>
    <rPh sb="34" eb="36">
      <t>カイトウ</t>
    </rPh>
    <rPh sb="36" eb="37">
      <t>カ</t>
    </rPh>
    <phoneticPr fontId="2"/>
  </si>
  <si>
    <t>①ウェブサイトにおける障がい者専用窓口</t>
    <rPh sb="11" eb="12">
      <t>ショウ</t>
    </rPh>
    <rPh sb="14" eb="15">
      <t>シャ</t>
    </rPh>
    <rPh sb="15" eb="17">
      <t>センヨウ</t>
    </rPh>
    <rPh sb="17" eb="19">
      <t>マドグチ</t>
    </rPh>
    <phoneticPr fontId="2"/>
  </si>
  <si>
    <t>②障害者専用フリーダイヤル</t>
    <rPh sb="1" eb="4">
      <t>ショウガイシャ</t>
    </rPh>
    <rPh sb="4" eb="6">
      <t>センヨウ</t>
    </rPh>
    <phoneticPr fontId="2"/>
  </si>
  <si>
    <t>③店舗での障害者専用窓口</t>
    <rPh sb="1" eb="3">
      <t>テンポ</t>
    </rPh>
    <rPh sb="5" eb="8">
      <t>ショウガイシャ</t>
    </rPh>
    <rPh sb="8" eb="10">
      <t>センヨウ</t>
    </rPh>
    <rPh sb="10" eb="12">
      <t>マドグチ</t>
    </rPh>
    <phoneticPr fontId="2"/>
  </si>
  <si>
    <t>④その他</t>
    <phoneticPr fontId="2"/>
  </si>
  <si>
    <t>職員の障がい者等対応力向上のために取組みを行っているか。</t>
    <rPh sb="0" eb="2">
      <t>ショクイン</t>
    </rPh>
    <rPh sb="3" eb="4">
      <t>ショウ</t>
    </rPh>
    <rPh sb="6" eb="7">
      <t>シャ</t>
    </rPh>
    <rPh sb="7" eb="8">
      <t>トウ</t>
    </rPh>
    <rPh sb="8" eb="11">
      <t>タイオウリョク</t>
    </rPh>
    <rPh sb="11" eb="13">
      <t>コウジョウ</t>
    </rPh>
    <rPh sb="17" eb="19">
      <t>トリク</t>
    </rPh>
    <rPh sb="21" eb="22">
      <t>オコナ</t>
    </rPh>
    <phoneticPr fontId="2"/>
  </si>
  <si>
    <t>上記取組みを行っている場合、①～⑤による取組みを行っているか（複数回答可）。</t>
    <rPh sb="0" eb="2">
      <t>ジョウキ</t>
    </rPh>
    <rPh sb="2" eb="4">
      <t>トリク</t>
    </rPh>
    <rPh sb="6" eb="7">
      <t>オコナ</t>
    </rPh>
    <rPh sb="11" eb="13">
      <t>バアイ</t>
    </rPh>
    <rPh sb="20" eb="22">
      <t>トリク</t>
    </rPh>
    <rPh sb="24" eb="25">
      <t>オコナ</t>
    </rPh>
    <rPh sb="31" eb="33">
      <t>フクスウ</t>
    </rPh>
    <rPh sb="33" eb="35">
      <t>カイトウ</t>
    </rPh>
    <rPh sb="35" eb="36">
      <t>カ</t>
    </rPh>
    <phoneticPr fontId="2"/>
  </si>
  <si>
    <t>①社内研修</t>
    <rPh sb="1" eb="3">
      <t>シャナイ</t>
    </rPh>
    <rPh sb="3" eb="5">
      <t>ケンシュウ</t>
    </rPh>
    <phoneticPr fontId="2"/>
  </si>
  <si>
    <t>②障がい者を講師とした社内研修</t>
    <phoneticPr fontId="2"/>
  </si>
  <si>
    <t>③障がい者への対応力向上のための民間資格取得の推進</t>
    <rPh sb="1" eb="2">
      <t>ショウ</t>
    </rPh>
    <rPh sb="4" eb="5">
      <t>シャ</t>
    </rPh>
    <rPh sb="7" eb="10">
      <t>タイオウリョク</t>
    </rPh>
    <rPh sb="10" eb="12">
      <t>コウジョウ</t>
    </rPh>
    <rPh sb="16" eb="18">
      <t>ミンカン</t>
    </rPh>
    <rPh sb="18" eb="20">
      <t>シカク</t>
    </rPh>
    <rPh sb="20" eb="22">
      <t>シュトク</t>
    </rPh>
    <rPh sb="23" eb="25">
      <t>スイシン</t>
    </rPh>
    <phoneticPr fontId="2"/>
  </si>
  <si>
    <t>④代筆・代読等の疑似体験プログラム</t>
    <phoneticPr fontId="2"/>
  </si>
  <si>
    <t>(16/10)</t>
    <phoneticPr fontId="2"/>
  </si>
  <si>
    <t>職員による対応力向上の取組みに関して、支店に覆面調査を行うなどによって現場レベルへの浸透状況について検証を行っているか。</t>
    <phoneticPr fontId="2"/>
  </si>
  <si>
    <t>障がい者等に配慮した取組みを行っている店舗や障がい者対応ＡＴＭの場所や内容について、障がい者等の視覚・聴覚等で認識されるよう情報発信を行っているか。</t>
    <rPh sb="0" eb="1">
      <t>ショウ</t>
    </rPh>
    <rPh sb="3" eb="4">
      <t>シャ</t>
    </rPh>
    <rPh sb="4" eb="5">
      <t>トウ</t>
    </rPh>
    <rPh sb="6" eb="8">
      <t>ハイリョ</t>
    </rPh>
    <rPh sb="10" eb="12">
      <t>トリク</t>
    </rPh>
    <rPh sb="14" eb="15">
      <t>オコナ</t>
    </rPh>
    <rPh sb="19" eb="21">
      <t>テンポ</t>
    </rPh>
    <rPh sb="22" eb="23">
      <t>ショウ</t>
    </rPh>
    <rPh sb="25" eb="26">
      <t>シャ</t>
    </rPh>
    <rPh sb="26" eb="28">
      <t>タイオウ</t>
    </rPh>
    <rPh sb="32" eb="34">
      <t>バショ</t>
    </rPh>
    <rPh sb="35" eb="37">
      <t>ナイヨウ</t>
    </rPh>
    <rPh sb="42" eb="43">
      <t>ショウ</t>
    </rPh>
    <rPh sb="45" eb="46">
      <t>シャ</t>
    </rPh>
    <rPh sb="46" eb="47">
      <t>トウ</t>
    </rPh>
    <rPh sb="48" eb="50">
      <t>シカク</t>
    </rPh>
    <rPh sb="51" eb="54">
      <t>チョウカクナド</t>
    </rPh>
    <rPh sb="55" eb="57">
      <t>ニンシキ</t>
    </rPh>
    <rPh sb="62" eb="64">
      <t>ジョウホウ</t>
    </rPh>
    <rPh sb="64" eb="66">
      <t>ハッシン</t>
    </rPh>
    <rPh sb="67" eb="68">
      <t>オコナ</t>
    </rPh>
    <phoneticPr fontId="2"/>
  </si>
  <si>
    <t>(18/1)</t>
    <phoneticPr fontId="2"/>
  </si>
  <si>
    <t>①ウェブサイトへの掲載</t>
    <rPh sb="9" eb="11">
      <t>ケイサイ</t>
    </rPh>
    <phoneticPr fontId="2"/>
  </si>
  <si>
    <t>(20/18)</t>
    <phoneticPr fontId="2"/>
  </si>
  <si>
    <t>②フリーダイヤルでの案内</t>
    <phoneticPr fontId="2"/>
  </si>
  <si>
    <t>(21/18)</t>
    <phoneticPr fontId="2"/>
  </si>
  <si>
    <t>③その他</t>
    <rPh sb="3" eb="4">
      <t>タ</t>
    </rPh>
    <phoneticPr fontId="2"/>
  </si>
  <si>
    <t>(22/18)</t>
    <phoneticPr fontId="2"/>
  </si>
  <si>
    <t>ＡＴＭを開発・改良する際に障がい者の意見を取り入れているか。</t>
    <rPh sb="4" eb="6">
      <t>カイハツ</t>
    </rPh>
    <rPh sb="7" eb="9">
      <t>カイリョウ</t>
    </rPh>
    <rPh sb="11" eb="12">
      <t>サイ</t>
    </rPh>
    <rPh sb="13" eb="14">
      <t>ショウ</t>
    </rPh>
    <rPh sb="16" eb="17">
      <t>シャ</t>
    </rPh>
    <rPh sb="18" eb="20">
      <t>イケン</t>
    </rPh>
    <rPh sb="21" eb="22">
      <t>ト</t>
    </rPh>
    <rPh sb="23" eb="24">
      <t>イ</t>
    </rPh>
    <phoneticPr fontId="2"/>
  </si>
  <si>
    <t>障がい者が優先的に使用できるATMを設置しているか。</t>
    <rPh sb="0" eb="1">
      <t>ショウ</t>
    </rPh>
    <rPh sb="3" eb="4">
      <t>シャ</t>
    </rPh>
    <rPh sb="5" eb="8">
      <t>ユウセンテキ</t>
    </rPh>
    <rPh sb="9" eb="11">
      <t>シヨウ</t>
    </rPh>
    <rPh sb="18" eb="20">
      <t>セッチ</t>
    </rPh>
    <phoneticPr fontId="2"/>
  </si>
  <si>
    <t>ウェブサイト、インターネットバンキングやスマートフォンアプリ向けアプリを開発・改良する際に障がい者の意見を取り入れているか。</t>
    <rPh sb="30" eb="31">
      <t>ム</t>
    </rPh>
    <phoneticPr fontId="2"/>
  </si>
  <si>
    <t>窓口において代筆・代読、筆談、手話対応を可能とする旨の表示を行っているか。</t>
    <rPh sb="0" eb="2">
      <t>マドグチ</t>
    </rPh>
    <rPh sb="6" eb="8">
      <t>ダイヒツ</t>
    </rPh>
    <rPh sb="9" eb="11">
      <t>ダイドク</t>
    </rPh>
    <rPh sb="12" eb="14">
      <t>ヒツダン</t>
    </rPh>
    <rPh sb="15" eb="17">
      <t>シュワ</t>
    </rPh>
    <rPh sb="17" eb="19">
      <t>タイオウ</t>
    </rPh>
    <rPh sb="20" eb="22">
      <t>カノウ</t>
    </rPh>
    <rPh sb="25" eb="26">
      <t>ムネ</t>
    </rPh>
    <rPh sb="27" eb="29">
      <t>ヒョウジ</t>
    </rPh>
    <rPh sb="30" eb="31">
      <t>オコナ</t>
    </rPh>
    <phoneticPr fontId="2"/>
  </si>
  <si>
    <t>(26/1)</t>
    <phoneticPr fontId="2"/>
  </si>
  <si>
    <t>上記対応を行っている場合、①～④による方法を行っているか（複数回答可）。</t>
    <rPh sb="0" eb="2">
      <t>ジョウキ</t>
    </rPh>
    <rPh sb="2" eb="4">
      <t>タイオウ</t>
    </rPh>
    <rPh sb="5" eb="6">
      <t>オコナ</t>
    </rPh>
    <rPh sb="10" eb="12">
      <t>バアイ</t>
    </rPh>
    <rPh sb="19" eb="21">
      <t>ホウホウ</t>
    </rPh>
    <rPh sb="22" eb="23">
      <t>オコナ</t>
    </rPh>
    <rPh sb="29" eb="31">
      <t>フクスウ</t>
    </rPh>
    <rPh sb="31" eb="33">
      <t>カイトウ</t>
    </rPh>
    <rPh sb="33" eb="34">
      <t>カ</t>
    </rPh>
    <phoneticPr fontId="2"/>
  </si>
  <si>
    <t>①代筆・代読が可能な旨の表示</t>
    <rPh sb="1" eb="3">
      <t>ダイヒツ</t>
    </rPh>
    <rPh sb="4" eb="6">
      <t>ダイドク</t>
    </rPh>
    <rPh sb="7" eb="9">
      <t>カノウ</t>
    </rPh>
    <rPh sb="10" eb="11">
      <t>ムネ</t>
    </rPh>
    <rPh sb="12" eb="14">
      <t>ヒョウジ</t>
    </rPh>
    <phoneticPr fontId="2"/>
  </si>
  <si>
    <t>(28/26)</t>
    <phoneticPr fontId="2"/>
  </si>
  <si>
    <t>②筆談が可能な旨の表示</t>
    <rPh sb="4" eb="6">
      <t>カノウ</t>
    </rPh>
    <rPh sb="7" eb="8">
      <t>ムネ</t>
    </rPh>
    <phoneticPr fontId="2"/>
  </si>
  <si>
    <t>(29/26)</t>
    <phoneticPr fontId="2"/>
  </si>
  <si>
    <t>③手話対応が可能な旨の表示</t>
    <rPh sb="1" eb="3">
      <t>シュワ</t>
    </rPh>
    <rPh sb="3" eb="5">
      <t>タイオウ</t>
    </rPh>
    <rPh sb="6" eb="8">
      <t>カノウ</t>
    </rPh>
    <rPh sb="9" eb="10">
      <t>ムネ</t>
    </rPh>
    <rPh sb="11" eb="13">
      <t>ヒョウジ</t>
    </rPh>
    <phoneticPr fontId="2"/>
  </si>
  <si>
    <t>(30/26)</t>
    <phoneticPr fontId="2"/>
  </si>
  <si>
    <t>(31/26)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</si>
</sst>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color indexed="8"/>
      <name val="ＭＳ Ｐゴシック"/>
      <family val="3"/>
      <charset val="128"/>
    </font>
    <font>
      <sz val="12"/>
      <name val="ＭＳ Ｐゴシック"/>
      <family val="3"/>
      <charset val="128"/>
    </font>
    <font>
      <sz val="14"/>
      <name val="ＭＳ Ｐゴシック"/>
      <family val="3"/>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80">
    <border>
      <left/>
      <right/>
      <top/>
      <bottom/>
      <diagonal/>
    </border>
    <border>
      <left style="thin">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thin">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hair">
        <color indexed="64"/>
      </right>
      <top style="medium">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hair">
        <color indexed="64"/>
      </left>
      <right/>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hair">
        <color indexed="64"/>
      </left>
      <right style="medium">
        <color indexed="64"/>
      </right>
      <top/>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right/>
      <top/>
      <bottom style="thin">
        <color indexed="64"/>
      </bottom>
      <diagonal/>
    </border>
    <border>
      <left/>
      <right style="hair">
        <color indexed="64"/>
      </right>
      <top style="thin">
        <color indexed="64"/>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234">
    <xf numFmtId="0" fontId="0" fillId="0" borderId="0" xfId="0">
      <alignment vertical="center"/>
    </xf>
    <xf numFmtId="0" fontId="3" fillId="2" borderId="0" xfId="0" applyFont="1" applyFill="1" applyAlignment="1">
      <alignment vertical="center"/>
    </xf>
    <xf numFmtId="0" fontId="3" fillId="2" borderId="0" xfId="0" applyFont="1" applyFill="1" applyBorder="1" applyAlignment="1">
      <alignment vertical="center"/>
    </xf>
    <xf numFmtId="0" fontId="3" fillId="0" borderId="0" xfId="0" applyFont="1" applyFill="1" applyBorder="1" applyAlignment="1">
      <alignment vertical="center"/>
    </xf>
    <xf numFmtId="38" fontId="0" fillId="0" borderId="0" xfId="2" applyFont="1">
      <alignment vertical="center"/>
    </xf>
    <xf numFmtId="0" fontId="5" fillId="0" borderId="0" xfId="0" applyFont="1">
      <alignment vertical="center"/>
    </xf>
    <xf numFmtId="0" fontId="5" fillId="0" borderId="0" xfId="0" applyFont="1" applyBorder="1">
      <alignment vertical="center"/>
    </xf>
    <xf numFmtId="49" fontId="5" fillId="0" borderId="0" xfId="0" applyNumberFormat="1" applyFont="1" applyBorder="1" applyAlignment="1">
      <alignment horizontal="center" vertical="center"/>
    </xf>
    <xf numFmtId="0" fontId="0" fillId="0" borderId="0" xfId="0" applyAlignment="1">
      <alignment horizontal="right" vertical="center"/>
    </xf>
    <xf numFmtId="0" fontId="4" fillId="2" borderId="0" xfId="0" applyFont="1" applyFill="1" applyAlignment="1">
      <alignment vertical="center"/>
    </xf>
    <xf numFmtId="176" fontId="5" fillId="0" borderId="0" xfId="1" applyNumberFormat="1" applyFont="1" applyAlignment="1">
      <alignment horizontal="right" vertical="center"/>
    </xf>
    <xf numFmtId="176" fontId="6" fillId="0" borderId="0" xfId="1" applyNumberFormat="1" applyFont="1" applyAlignment="1">
      <alignment horizontal="right" vertical="center"/>
    </xf>
    <xf numFmtId="0" fontId="0" fillId="0" borderId="0" xfId="0" applyBorder="1" applyAlignment="1">
      <alignment horizontal="right" vertical="center"/>
    </xf>
    <xf numFmtId="0" fontId="7" fillId="0" borderId="1" xfId="0" applyFont="1" applyFill="1" applyBorder="1" applyAlignment="1">
      <alignment vertical="center"/>
    </xf>
    <xf numFmtId="38" fontId="7" fillId="0" borderId="2" xfId="2" applyFont="1" applyFill="1" applyBorder="1" applyAlignment="1">
      <alignment horizontal="right" vertical="center"/>
    </xf>
    <xf numFmtId="38" fontId="7" fillId="0" borderId="3" xfId="2" applyFont="1" applyFill="1" applyBorder="1" applyAlignment="1">
      <alignment horizontal="right" vertical="center"/>
    </xf>
    <xf numFmtId="38" fontId="7" fillId="0" borderId="4" xfId="2" applyFont="1" applyFill="1" applyBorder="1" applyAlignment="1">
      <alignment horizontal="right" vertical="center"/>
    </xf>
    <xf numFmtId="176" fontId="7" fillId="0" borderId="4" xfId="1" applyNumberFormat="1" applyFont="1" applyFill="1" applyBorder="1" applyAlignment="1">
      <alignment horizontal="right" vertical="center"/>
    </xf>
    <xf numFmtId="0" fontId="7" fillId="0" borderId="4" xfId="0" applyFont="1" applyFill="1" applyBorder="1" applyAlignment="1">
      <alignment horizontal="right" vertical="center"/>
    </xf>
    <xf numFmtId="176" fontId="7" fillId="0" borderId="5" xfId="1" applyNumberFormat="1" applyFont="1" applyFill="1" applyBorder="1" applyAlignment="1">
      <alignment horizontal="right" vertical="center" wrapText="1"/>
    </xf>
    <xf numFmtId="176" fontId="7" fillId="0" borderId="6" xfId="1" applyNumberFormat="1" applyFont="1" applyFill="1" applyBorder="1" applyAlignment="1">
      <alignment horizontal="right" vertical="center" wrapText="1"/>
    </xf>
    <xf numFmtId="176" fontId="7" fillId="0" borderId="7" xfId="1" applyNumberFormat="1" applyFont="1" applyFill="1" applyBorder="1" applyAlignment="1">
      <alignment horizontal="right" vertical="center" wrapText="1"/>
    </xf>
    <xf numFmtId="176" fontId="7" fillId="0" borderId="8" xfId="1" applyNumberFormat="1" applyFont="1" applyFill="1" applyBorder="1" applyAlignment="1">
      <alignment horizontal="right" vertical="center" wrapText="1"/>
    </xf>
    <xf numFmtId="176" fontId="7" fillId="0" borderId="9" xfId="1" applyNumberFormat="1" applyFont="1" applyFill="1" applyBorder="1" applyAlignment="1">
      <alignment horizontal="right" vertical="center" wrapText="1"/>
    </xf>
    <xf numFmtId="38" fontId="7" fillId="0" borderId="10" xfId="2" applyFont="1" applyFill="1" applyBorder="1" applyAlignment="1">
      <alignment vertical="center"/>
    </xf>
    <xf numFmtId="176" fontId="8" fillId="0" borderId="4" xfId="1" applyNumberFormat="1" applyFont="1" applyFill="1" applyBorder="1" applyAlignment="1">
      <alignment horizontal="right" vertical="center"/>
    </xf>
    <xf numFmtId="0" fontId="7" fillId="0" borderId="11" xfId="0" applyFont="1" applyFill="1" applyBorder="1" applyAlignment="1">
      <alignment horizontal="right" vertical="center"/>
    </xf>
    <xf numFmtId="0" fontId="8" fillId="0" borderId="13" xfId="0" applyFont="1" applyFill="1" applyBorder="1" applyAlignment="1">
      <alignment horizontal="right" vertical="center"/>
    </xf>
    <xf numFmtId="0" fontId="8" fillId="0" borderId="14" xfId="0" applyFont="1" applyFill="1" applyBorder="1" applyAlignment="1">
      <alignment vertical="center" wrapText="1"/>
    </xf>
    <xf numFmtId="0" fontId="8" fillId="0" borderId="15" xfId="0" applyFont="1" applyFill="1" applyBorder="1" applyAlignment="1">
      <alignment vertical="center" wrapText="1"/>
    </xf>
    <xf numFmtId="0" fontId="8" fillId="0" borderId="16" xfId="0" applyFont="1" applyFill="1" applyBorder="1" applyAlignment="1">
      <alignment vertical="center" wrapText="1"/>
    </xf>
    <xf numFmtId="0" fontId="8" fillId="0" borderId="17" xfId="0" applyFont="1" applyFill="1" applyBorder="1" applyAlignment="1">
      <alignmen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0" xfId="0" applyFont="1" applyFill="1" applyBorder="1" applyAlignment="1">
      <alignment horizontal="left" vertical="center" wrapText="1"/>
    </xf>
    <xf numFmtId="49" fontId="8" fillId="0" borderId="6" xfId="0" applyNumberFormat="1" applyFont="1" applyFill="1" applyBorder="1" applyAlignment="1">
      <alignment horizontal="center" vertical="center" wrapText="1"/>
    </xf>
    <xf numFmtId="176" fontId="7" fillId="0" borderId="20" xfId="1" applyNumberFormat="1" applyFont="1" applyFill="1" applyBorder="1" applyAlignment="1">
      <alignment horizontal="right" vertical="center" wrapText="1"/>
    </xf>
    <xf numFmtId="49" fontId="8" fillId="0" borderId="7" xfId="0" applyNumberFormat="1" applyFont="1" applyFill="1" applyBorder="1" applyAlignment="1">
      <alignment horizontal="center" vertical="center" wrapText="1"/>
    </xf>
    <xf numFmtId="176" fontId="7" fillId="0" borderId="21" xfId="1" applyNumberFormat="1" applyFont="1" applyFill="1" applyBorder="1" applyAlignment="1">
      <alignment horizontal="right" vertical="center" wrapText="1"/>
    </xf>
    <xf numFmtId="0" fontId="8" fillId="0" borderId="22"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24" xfId="0" applyFont="1" applyFill="1" applyBorder="1" applyAlignment="1">
      <alignment vertical="center" wrapText="1"/>
    </xf>
    <xf numFmtId="0" fontId="8" fillId="0" borderId="25" xfId="0" applyFont="1" applyFill="1" applyBorder="1" applyAlignment="1">
      <alignment vertical="center" wrapText="1"/>
    </xf>
    <xf numFmtId="49" fontId="8" fillId="0" borderId="9" xfId="0" applyNumberFormat="1" applyFont="1" applyFill="1" applyBorder="1" applyAlignment="1">
      <alignment horizontal="center" vertical="center" wrapText="1"/>
    </xf>
    <xf numFmtId="176" fontId="7" fillId="0" borderId="26" xfId="1" applyNumberFormat="1" applyFont="1" applyFill="1" applyBorder="1" applyAlignment="1">
      <alignment horizontal="right" vertical="center" wrapText="1"/>
    </xf>
    <xf numFmtId="0" fontId="8" fillId="0" borderId="0" xfId="0" applyFont="1" applyFill="1">
      <alignment vertical="center"/>
    </xf>
    <xf numFmtId="0" fontId="8" fillId="0" borderId="0" xfId="0" applyFont="1" applyFill="1" applyBorder="1">
      <alignment vertical="center"/>
    </xf>
    <xf numFmtId="49" fontId="8" fillId="0" borderId="0" xfId="0" applyNumberFormat="1" applyFont="1" applyFill="1" applyBorder="1" applyAlignment="1">
      <alignment horizontal="center" vertical="center"/>
    </xf>
    <xf numFmtId="38" fontId="9" fillId="0" borderId="0" xfId="2" applyFont="1" applyFill="1">
      <alignment vertical="center"/>
    </xf>
    <xf numFmtId="176" fontId="7" fillId="0" borderId="0" xfId="1" applyNumberFormat="1" applyFont="1" applyFill="1" applyAlignment="1">
      <alignment horizontal="right" vertical="center"/>
    </xf>
    <xf numFmtId="0" fontId="9" fillId="0" borderId="0" xfId="0" applyFont="1" applyFill="1">
      <alignment vertical="center"/>
    </xf>
    <xf numFmtId="0" fontId="9" fillId="0" borderId="0" xfId="0" applyFont="1">
      <alignment vertical="center"/>
    </xf>
    <xf numFmtId="0" fontId="8" fillId="2" borderId="0" xfId="0" applyFont="1" applyFill="1" applyAlignment="1">
      <alignment vertical="center"/>
    </xf>
    <xf numFmtId="0" fontId="9" fillId="2" borderId="0" xfId="0" applyFont="1" applyFill="1" applyAlignment="1">
      <alignment vertical="center"/>
    </xf>
    <xf numFmtId="38" fontId="7" fillId="0" borderId="27" xfId="2" applyFont="1" applyFill="1" applyBorder="1" applyAlignment="1">
      <alignment horizontal="right" vertical="center"/>
    </xf>
    <xf numFmtId="38" fontId="7" fillId="0" borderId="28" xfId="2" applyFont="1" applyFill="1" applyBorder="1" applyAlignment="1">
      <alignment horizontal="right" vertical="center"/>
    </xf>
    <xf numFmtId="38" fontId="7" fillId="0" borderId="29" xfId="2" applyFont="1" applyFill="1" applyBorder="1" applyAlignment="1">
      <alignment horizontal="right" vertical="center"/>
    </xf>
    <xf numFmtId="38" fontId="7" fillId="0" borderId="30" xfId="2" applyFont="1" applyFill="1" applyBorder="1" applyAlignment="1">
      <alignment horizontal="right" vertical="center"/>
    </xf>
    <xf numFmtId="0" fontId="9" fillId="0" borderId="0" xfId="0" applyFont="1" applyFill="1" applyBorder="1" applyAlignment="1">
      <alignment vertical="center"/>
    </xf>
    <xf numFmtId="0" fontId="8" fillId="0" borderId="4" xfId="0" applyFont="1" applyFill="1" applyBorder="1" applyAlignment="1">
      <alignment horizontal="left" vertical="center"/>
    </xf>
    <xf numFmtId="49" fontId="8" fillId="0" borderId="4" xfId="0" applyNumberFormat="1" applyFont="1" applyFill="1" applyBorder="1" applyAlignment="1">
      <alignment horizontal="center" vertical="center"/>
    </xf>
    <xf numFmtId="38" fontId="7" fillId="0" borderId="31" xfId="2" applyFont="1" applyFill="1" applyBorder="1" applyAlignment="1">
      <alignment vertical="center" wrapText="1"/>
    </xf>
    <xf numFmtId="38" fontId="7" fillId="0" borderId="32" xfId="2" applyFont="1" applyFill="1" applyBorder="1" applyAlignment="1">
      <alignment vertical="center" wrapText="1"/>
    </xf>
    <xf numFmtId="38" fontId="7" fillId="0" borderId="33" xfId="2" applyFont="1" applyFill="1" applyBorder="1" applyAlignment="1">
      <alignment vertical="center" wrapText="1"/>
    </xf>
    <xf numFmtId="0" fontId="8" fillId="0" borderId="34" xfId="0" applyFont="1" applyFill="1" applyBorder="1" applyAlignment="1">
      <alignment vertical="center" wrapText="1"/>
    </xf>
    <xf numFmtId="38" fontId="7" fillId="0" borderId="35" xfId="2" applyFont="1" applyFill="1" applyBorder="1" applyAlignment="1">
      <alignment vertical="center" wrapText="1"/>
    </xf>
    <xf numFmtId="38" fontId="7" fillId="0" borderId="23" xfId="2" applyFont="1" applyFill="1" applyBorder="1" applyAlignment="1">
      <alignment horizontal="right" vertical="center" wrapText="1"/>
    </xf>
    <xf numFmtId="38" fontId="7" fillId="0" borderId="32" xfId="2" applyFont="1" applyFill="1" applyBorder="1" applyAlignment="1">
      <alignment horizontal="right" vertical="center" wrapText="1"/>
    </xf>
    <xf numFmtId="38" fontId="7" fillId="0" borderId="33" xfId="2" applyFont="1" applyFill="1" applyBorder="1" applyAlignment="1">
      <alignment horizontal="right" vertical="center" wrapText="1"/>
    </xf>
    <xf numFmtId="38" fontId="7" fillId="0" borderId="34" xfId="2" applyFont="1" applyFill="1" applyBorder="1" applyAlignment="1">
      <alignment horizontal="right" vertical="center" wrapText="1"/>
    </xf>
    <xf numFmtId="38" fontId="7" fillId="0" borderId="36" xfId="2" applyFont="1" applyFill="1" applyBorder="1" applyAlignment="1">
      <alignment horizontal="right" vertical="center" wrapText="1"/>
    </xf>
    <xf numFmtId="38" fontId="7" fillId="0" borderId="37" xfId="2" applyFont="1" applyFill="1" applyBorder="1" applyAlignment="1">
      <alignment horizontal="right" vertical="center" wrapText="1"/>
    </xf>
    <xf numFmtId="38" fontId="7" fillId="0" borderId="38" xfId="2" applyFont="1" applyFill="1" applyBorder="1" applyAlignment="1">
      <alignment horizontal="right" vertical="center" wrapText="1"/>
    </xf>
    <xf numFmtId="38" fontId="7" fillId="0" borderId="39" xfId="2" applyFont="1" applyFill="1" applyBorder="1" applyAlignment="1">
      <alignment horizontal="right" vertical="center"/>
    </xf>
    <xf numFmtId="38" fontId="7" fillId="0" borderId="37" xfId="2" applyFont="1" applyFill="1" applyBorder="1" applyAlignment="1">
      <alignment vertical="center" wrapText="1"/>
    </xf>
    <xf numFmtId="0" fontId="8" fillId="0" borderId="6"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0" xfId="0" applyFont="1" applyFill="1" applyAlignment="1">
      <alignment vertical="center"/>
    </xf>
    <xf numFmtId="0" fontId="8" fillId="0" borderId="42" xfId="0" applyFont="1" applyFill="1" applyBorder="1" applyAlignment="1">
      <alignment vertical="center" wrapText="1"/>
    </xf>
    <xf numFmtId="0" fontId="9" fillId="2" borderId="0" xfId="0" applyFont="1" applyFill="1" applyBorder="1" applyAlignment="1">
      <alignment vertical="center"/>
    </xf>
    <xf numFmtId="38" fontId="7" fillId="0" borderId="0" xfId="2" applyFont="1" applyFill="1" applyBorder="1" applyAlignment="1">
      <alignment vertical="center" wrapText="1"/>
    </xf>
    <xf numFmtId="38" fontId="7" fillId="0" borderId="43" xfId="2" applyFont="1" applyFill="1" applyBorder="1" applyAlignment="1">
      <alignment vertical="center" wrapText="1"/>
    </xf>
    <xf numFmtId="38" fontId="7" fillId="0" borderId="44" xfId="2" applyFont="1" applyFill="1" applyBorder="1" applyAlignment="1">
      <alignment horizontal="right" vertical="center" wrapText="1"/>
    </xf>
    <xf numFmtId="38" fontId="7" fillId="0" borderId="45" xfId="2" applyFont="1" applyFill="1" applyBorder="1" applyAlignment="1">
      <alignment horizontal="right" vertical="center"/>
    </xf>
    <xf numFmtId="0" fontId="10" fillId="0" borderId="0" xfId="0" applyFont="1" applyFill="1">
      <alignment vertical="center"/>
    </xf>
    <xf numFmtId="0" fontId="9" fillId="0" borderId="0" xfId="0" applyFont="1" applyFill="1" applyBorder="1" applyAlignment="1">
      <alignment horizontal="right" vertical="center"/>
    </xf>
    <xf numFmtId="0" fontId="9" fillId="0" borderId="0" xfId="0" applyFont="1" applyFill="1" applyAlignment="1">
      <alignment horizontal="right" vertical="center"/>
    </xf>
    <xf numFmtId="0" fontId="8" fillId="0" borderId="0" xfId="0" applyFont="1" applyFill="1" applyAlignment="1">
      <alignment vertical="center"/>
    </xf>
    <xf numFmtId="0" fontId="8" fillId="0" borderId="10" xfId="0" applyFont="1" applyFill="1" applyBorder="1" applyAlignment="1">
      <alignment vertical="center"/>
    </xf>
    <xf numFmtId="0" fontId="8" fillId="0" borderId="4" xfId="0" applyFont="1" applyFill="1" applyBorder="1" applyAlignment="1">
      <alignment vertical="center"/>
    </xf>
    <xf numFmtId="0" fontId="8" fillId="0" borderId="46" xfId="0" applyFont="1" applyFill="1" applyBorder="1" applyAlignment="1">
      <alignment vertical="center"/>
    </xf>
    <xf numFmtId="0" fontId="8" fillId="0" borderId="47" xfId="0" applyFont="1" applyFill="1" applyBorder="1" applyAlignment="1">
      <alignment vertical="center"/>
    </xf>
    <xf numFmtId="0" fontId="8" fillId="0" borderId="27" xfId="0" applyFont="1" applyFill="1" applyBorder="1" applyAlignment="1">
      <alignment vertical="center"/>
    </xf>
    <xf numFmtId="49" fontId="8" fillId="0" borderId="48" xfId="0" applyNumberFormat="1" applyFont="1" applyFill="1" applyBorder="1" applyAlignment="1">
      <alignment horizontal="center" vertical="center"/>
    </xf>
    <xf numFmtId="176" fontId="7" fillId="0" borderId="48" xfId="1" applyNumberFormat="1" applyFont="1" applyFill="1" applyBorder="1" applyAlignment="1">
      <alignment horizontal="right" vertical="center"/>
    </xf>
    <xf numFmtId="0" fontId="7" fillId="0" borderId="49" xfId="0" applyFont="1" applyFill="1" applyBorder="1" applyAlignment="1">
      <alignment horizontal="right" vertical="center"/>
    </xf>
    <xf numFmtId="38" fontId="7" fillId="0" borderId="49" xfId="2" applyFont="1" applyFill="1" applyBorder="1" applyAlignment="1">
      <alignment horizontal="right" vertical="center"/>
    </xf>
    <xf numFmtId="0" fontId="8" fillId="0" borderId="30" xfId="0" applyFont="1" applyFill="1" applyBorder="1" applyAlignment="1">
      <alignment horizontal="left" vertical="center"/>
    </xf>
    <xf numFmtId="0" fontId="8" fillId="0" borderId="50" xfId="0" applyFont="1" applyFill="1" applyBorder="1" applyAlignment="1">
      <alignment horizontal="left" vertical="center"/>
    </xf>
    <xf numFmtId="49" fontId="8" fillId="0" borderId="50" xfId="0" applyNumberFormat="1" applyFont="1" applyFill="1" applyBorder="1" applyAlignment="1">
      <alignment horizontal="center" vertical="center"/>
    </xf>
    <xf numFmtId="176" fontId="7" fillId="0" borderId="50" xfId="1" applyNumberFormat="1" applyFont="1" applyFill="1" applyBorder="1" applyAlignment="1">
      <alignment horizontal="right" vertical="center"/>
    </xf>
    <xf numFmtId="0" fontId="7" fillId="0" borderId="3" xfId="0" applyFont="1" applyFill="1" applyBorder="1" applyAlignment="1">
      <alignment horizontal="right" vertical="center"/>
    </xf>
    <xf numFmtId="49" fontId="8" fillId="0" borderId="5" xfId="0" applyNumberFormat="1" applyFont="1" applyFill="1" applyBorder="1" applyAlignment="1">
      <alignment horizontal="center" vertical="center" wrapText="1"/>
    </xf>
    <xf numFmtId="176" fontId="7" fillId="0" borderId="51" xfId="1" applyNumberFormat="1" applyFont="1" applyFill="1" applyBorder="1" applyAlignment="1">
      <alignment horizontal="right" vertical="center" wrapText="1"/>
    </xf>
    <xf numFmtId="38" fontId="7" fillId="0" borderId="52" xfId="2" applyFont="1" applyFill="1" applyBorder="1" applyAlignment="1">
      <alignment horizontal="right" vertical="center" wrapText="1"/>
    </xf>
    <xf numFmtId="0" fontId="8" fillId="0" borderId="18" xfId="0" applyFont="1" applyFill="1" applyBorder="1" applyAlignment="1">
      <alignment vertical="center" wrapText="1"/>
    </xf>
    <xf numFmtId="49" fontId="8" fillId="0" borderId="40" xfId="0" applyNumberFormat="1" applyFont="1" applyFill="1" applyBorder="1" applyAlignment="1">
      <alignment horizontal="center" vertical="center" wrapText="1"/>
    </xf>
    <xf numFmtId="176" fontId="7" fillId="0" borderId="53" xfId="1" applyNumberFormat="1" applyFont="1" applyFill="1" applyBorder="1" applyAlignment="1">
      <alignment horizontal="right" vertical="center" wrapText="1"/>
    </xf>
    <xf numFmtId="49" fontId="8" fillId="0" borderId="8" xfId="0" applyNumberFormat="1" applyFont="1" applyFill="1" applyBorder="1" applyAlignment="1">
      <alignment horizontal="center" vertical="center" wrapText="1"/>
    </xf>
    <xf numFmtId="176" fontId="8" fillId="0" borderId="0" xfId="1" applyNumberFormat="1" applyFont="1" applyFill="1" applyAlignment="1">
      <alignment horizontal="righ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8" fillId="0" borderId="45" xfId="0" applyFont="1" applyFill="1" applyBorder="1" applyAlignment="1">
      <alignment vertical="center"/>
    </xf>
    <xf numFmtId="176" fontId="8" fillId="0" borderId="0" xfId="1" applyNumberFormat="1" applyFont="1" applyFill="1" applyBorder="1" applyAlignment="1">
      <alignment horizontal="right" vertical="center"/>
    </xf>
    <xf numFmtId="0" fontId="7" fillId="0" borderId="2" xfId="0" applyFont="1" applyFill="1" applyBorder="1" applyAlignment="1">
      <alignment horizontal="right" vertical="center"/>
    </xf>
    <xf numFmtId="176" fontId="8" fillId="0" borderId="50" xfId="1" applyNumberFormat="1" applyFont="1" applyFill="1" applyBorder="1" applyAlignment="1">
      <alignment horizontal="right" vertical="center"/>
    </xf>
    <xf numFmtId="0" fontId="8" fillId="0" borderId="54"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8" xfId="0" applyFont="1" applyFill="1" applyBorder="1" applyAlignment="1">
      <alignment horizontal="center" vertical="center" wrapText="1"/>
    </xf>
    <xf numFmtId="0" fontId="8" fillId="0" borderId="16" xfId="0" applyFont="1" applyFill="1" applyBorder="1" applyAlignment="1">
      <alignment vertical="center"/>
    </xf>
    <xf numFmtId="0" fontId="0" fillId="0" borderId="0" xfId="0" applyFill="1">
      <alignment vertical="center"/>
    </xf>
    <xf numFmtId="0" fontId="5" fillId="0" borderId="0" xfId="0" applyFont="1" applyFill="1">
      <alignment vertical="center"/>
    </xf>
    <xf numFmtId="0" fontId="5" fillId="0" borderId="0" xfId="0" applyFont="1" applyFill="1" applyBorder="1">
      <alignment vertical="center"/>
    </xf>
    <xf numFmtId="49" fontId="5" fillId="0" borderId="0" xfId="0" applyNumberFormat="1" applyFont="1" applyFill="1" applyBorder="1" applyAlignment="1">
      <alignment horizontal="center" vertical="center"/>
    </xf>
    <xf numFmtId="38" fontId="0" fillId="0" borderId="0" xfId="2" applyFont="1" applyFill="1">
      <alignment vertical="center"/>
    </xf>
    <xf numFmtId="176" fontId="5" fillId="0" borderId="0" xfId="1" applyNumberFormat="1" applyFont="1" applyFill="1"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0" fontId="8" fillId="0" borderId="0" xfId="0" applyFont="1" applyFill="1" applyBorder="1" applyAlignment="1">
      <alignment vertical="center" wrapText="1"/>
    </xf>
    <xf numFmtId="176" fontId="8" fillId="0" borderId="0" xfId="1" applyNumberFormat="1" applyFont="1" applyFill="1" applyBorder="1" applyAlignment="1">
      <alignment horizontal="right" vertical="center" wrapText="1"/>
    </xf>
    <xf numFmtId="38" fontId="7" fillId="0" borderId="0" xfId="2" applyFont="1" applyFill="1" applyBorder="1" applyAlignment="1">
      <alignment horizontal="right" vertical="center" wrapText="1"/>
    </xf>
    <xf numFmtId="176" fontId="7" fillId="0" borderId="0" xfId="1" applyNumberFormat="1" applyFont="1" applyFill="1" applyBorder="1" applyAlignment="1">
      <alignment horizontal="right" vertical="center" wrapText="1"/>
    </xf>
    <xf numFmtId="0" fontId="8" fillId="0" borderId="43" xfId="0" applyFont="1" applyFill="1" applyBorder="1" applyAlignment="1">
      <alignment vertical="center" wrapText="1"/>
    </xf>
    <xf numFmtId="176" fontId="8" fillId="0" borderId="43" xfId="1" applyNumberFormat="1" applyFont="1" applyFill="1" applyBorder="1" applyAlignment="1">
      <alignment horizontal="right" vertical="center" wrapText="1"/>
    </xf>
    <xf numFmtId="38" fontId="7" fillId="0" borderId="43" xfId="2" applyFont="1" applyFill="1" applyBorder="1" applyAlignment="1">
      <alignment horizontal="right" vertical="center" wrapText="1"/>
    </xf>
    <xf numFmtId="176" fontId="7" fillId="0" borderId="43" xfId="1" applyNumberFormat="1" applyFont="1" applyFill="1" applyBorder="1" applyAlignment="1">
      <alignment horizontal="right" vertical="center" wrapText="1"/>
    </xf>
    <xf numFmtId="0" fontId="8" fillId="0" borderId="7" xfId="0" applyFont="1" applyFill="1" applyBorder="1" applyAlignment="1">
      <alignment horizontal="center" vertical="center" wrapText="1"/>
    </xf>
    <xf numFmtId="176" fontId="7" fillId="0" borderId="55" xfId="1" applyNumberFormat="1" applyFont="1" applyFill="1" applyBorder="1" applyAlignment="1">
      <alignment horizontal="right" vertical="center" wrapText="1"/>
    </xf>
    <xf numFmtId="38" fontId="7" fillId="0" borderId="42" xfId="2" applyFont="1" applyFill="1" applyBorder="1" applyAlignment="1">
      <alignment horizontal="right" vertical="center" wrapText="1"/>
    </xf>
    <xf numFmtId="176" fontId="7" fillId="0" borderId="54" xfId="1" applyNumberFormat="1" applyFont="1" applyFill="1" applyBorder="1" applyAlignment="1">
      <alignment horizontal="right" vertical="center" wrapText="1"/>
    </xf>
    <xf numFmtId="38" fontId="7" fillId="0" borderId="31" xfId="2" applyFont="1" applyFill="1" applyBorder="1" applyAlignment="1">
      <alignment horizontal="right" vertical="center" wrapText="1"/>
    </xf>
    <xf numFmtId="38" fontId="7" fillId="0" borderId="56" xfId="2" applyFont="1" applyFill="1" applyBorder="1" applyAlignment="1">
      <alignment horizontal="right" vertical="center" wrapText="1"/>
    </xf>
    <xf numFmtId="176" fontId="7" fillId="0" borderId="57" xfId="1" applyNumberFormat="1" applyFont="1" applyFill="1" applyBorder="1" applyAlignment="1">
      <alignment horizontal="right" vertical="center" wrapText="1"/>
    </xf>
    <xf numFmtId="176" fontId="7" fillId="0" borderId="40" xfId="1" applyNumberFormat="1" applyFont="1" applyFill="1" applyBorder="1" applyAlignment="1">
      <alignment horizontal="right" vertical="center" wrapText="1"/>
    </xf>
    <xf numFmtId="38" fontId="7" fillId="0" borderId="58" xfId="2" applyFont="1" applyFill="1" applyBorder="1" applyAlignment="1">
      <alignment horizontal="right" vertical="center" wrapText="1"/>
    </xf>
    <xf numFmtId="176" fontId="7" fillId="0" borderId="59" xfId="1" applyNumberFormat="1" applyFont="1" applyFill="1" applyBorder="1" applyAlignment="1">
      <alignment horizontal="right" vertical="center" wrapText="1"/>
    </xf>
    <xf numFmtId="177" fontId="7" fillId="0" borderId="34" xfId="1" applyNumberFormat="1" applyFont="1" applyFill="1" applyBorder="1" applyAlignment="1">
      <alignment horizontal="right" vertical="center" wrapText="1"/>
    </xf>
    <xf numFmtId="177" fontId="7" fillId="0" borderId="32" xfId="1" applyNumberFormat="1" applyFont="1" applyFill="1" applyBorder="1" applyAlignment="1">
      <alignment horizontal="right"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left" vertical="center" wrapText="1"/>
    </xf>
    <xf numFmtId="0" fontId="8" fillId="0" borderId="25" xfId="0" applyFont="1" applyFill="1" applyBorder="1" applyAlignment="1">
      <alignment horizontal="left" vertical="center" wrapText="1"/>
    </xf>
    <xf numFmtId="176" fontId="7" fillId="0" borderId="62" xfId="1" applyNumberFormat="1" applyFont="1" applyFill="1" applyBorder="1" applyAlignment="1">
      <alignment horizontal="right" vertical="center" wrapText="1"/>
    </xf>
    <xf numFmtId="177" fontId="7" fillId="0" borderId="38" xfId="1" applyNumberFormat="1" applyFont="1" applyFill="1" applyBorder="1" applyAlignment="1">
      <alignment horizontal="right" vertical="center" wrapText="1"/>
    </xf>
    <xf numFmtId="176" fontId="7" fillId="0" borderId="3" xfId="1" applyNumberFormat="1" applyFont="1" applyFill="1" applyBorder="1" applyAlignment="1">
      <alignment horizontal="right" vertical="center" wrapText="1"/>
    </xf>
    <xf numFmtId="177" fontId="7" fillId="0" borderId="37" xfId="1" applyNumberFormat="1" applyFont="1" applyFill="1" applyBorder="1" applyAlignment="1">
      <alignment horizontal="right" vertical="center" wrapText="1"/>
    </xf>
    <xf numFmtId="38" fontId="0" fillId="0" borderId="12" xfId="2" applyFont="1" applyFill="1" applyBorder="1">
      <alignment vertical="center"/>
    </xf>
    <xf numFmtId="176" fontId="7" fillId="0" borderId="0" xfId="1" applyNumberFormat="1" applyFont="1" applyFill="1" applyBorder="1" applyAlignment="1">
      <alignment horizontal="right" vertical="center"/>
    </xf>
    <xf numFmtId="0" fontId="9" fillId="0" borderId="54"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40" xfId="0" applyFont="1" applyFill="1" applyBorder="1" applyAlignment="1">
      <alignment horizontal="center" vertical="center" wrapText="1"/>
    </xf>
    <xf numFmtId="0" fontId="9" fillId="0" borderId="15"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9" fillId="0" borderId="61"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6" fillId="0" borderId="0" xfId="1" applyNumberFormat="1" applyFont="1" applyFill="1" applyAlignment="1">
      <alignment horizontal="right" vertical="center"/>
    </xf>
    <xf numFmtId="176" fontId="7" fillId="0" borderId="0" xfId="0" applyNumberFormat="1" applyFont="1" applyFill="1" applyAlignment="1">
      <alignment vertical="center"/>
    </xf>
    <xf numFmtId="0" fontId="8" fillId="0" borderId="12" xfId="0" applyFont="1" applyFill="1" applyBorder="1" applyAlignment="1">
      <alignment vertical="center"/>
    </xf>
    <xf numFmtId="0" fontId="8" fillId="0" borderId="63" xfId="0" applyFont="1" applyFill="1" applyBorder="1" applyAlignment="1">
      <alignment horizontal="left" vertical="center" wrapText="1"/>
    </xf>
    <xf numFmtId="0" fontId="8" fillId="0" borderId="64" xfId="0" applyFont="1" applyFill="1" applyBorder="1" applyAlignment="1">
      <alignment horizontal="left" vertical="center" wrapText="1"/>
    </xf>
    <xf numFmtId="0" fontId="8" fillId="0" borderId="65"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66"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8" fillId="0" borderId="73" xfId="0" applyFont="1" applyFill="1" applyBorder="1" applyAlignment="1">
      <alignment horizontal="left" vertical="center" wrapText="1"/>
    </xf>
    <xf numFmtId="38" fontId="8" fillId="0" borderId="39" xfId="2" applyFont="1" applyFill="1" applyBorder="1" applyAlignment="1">
      <alignment horizontal="center" vertical="center"/>
    </xf>
    <xf numFmtId="38" fontId="8" fillId="0" borderId="13" xfId="2" applyFont="1" applyFill="1" applyBorder="1" applyAlignment="1">
      <alignment horizontal="center" vertical="center"/>
    </xf>
    <xf numFmtId="38" fontId="8" fillId="0" borderId="24" xfId="2" applyFont="1" applyFill="1" applyBorder="1" applyAlignment="1">
      <alignment horizontal="center" vertical="center"/>
    </xf>
    <xf numFmtId="38" fontId="8" fillId="0" borderId="74" xfId="2" applyFont="1" applyFill="1" applyBorder="1" applyAlignment="1">
      <alignment horizontal="center" vertical="center"/>
    </xf>
    <xf numFmtId="0" fontId="8" fillId="0" borderId="39"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24" xfId="0" applyFont="1" applyFill="1" applyBorder="1" applyAlignment="1">
      <alignment horizontal="left" vertical="center"/>
    </xf>
    <xf numFmtId="0" fontId="8" fillId="0" borderId="43" xfId="0" applyFont="1" applyFill="1" applyBorder="1" applyAlignment="1">
      <alignment horizontal="left" vertical="center"/>
    </xf>
    <xf numFmtId="0" fontId="8" fillId="0" borderId="74" xfId="0" applyFont="1" applyFill="1" applyBorder="1" applyAlignment="1">
      <alignment horizontal="left" vertical="center"/>
    </xf>
    <xf numFmtId="0" fontId="8" fillId="0" borderId="31"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76" xfId="0" applyFont="1" applyFill="1" applyBorder="1" applyAlignment="1">
      <alignment horizontal="left" vertical="center" wrapText="1"/>
    </xf>
    <xf numFmtId="38" fontId="8" fillId="0" borderId="12" xfId="2" applyFont="1" applyFill="1" applyBorder="1" applyAlignment="1">
      <alignment horizontal="center" vertical="center"/>
    </xf>
    <xf numFmtId="38" fontId="8" fillId="0" borderId="43" xfId="2" applyFont="1" applyFill="1" applyBorder="1" applyAlignment="1">
      <alignment horizontal="center" vertical="center"/>
    </xf>
    <xf numFmtId="0" fontId="8" fillId="0" borderId="29"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9" xfId="0"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8" fillId="0" borderId="24" xfId="0" applyFont="1" applyFill="1" applyBorder="1" applyAlignment="1">
      <alignment vertical="center"/>
    </xf>
    <xf numFmtId="0" fontId="8" fillId="0" borderId="43" xfId="0" applyFont="1" applyFill="1" applyBorder="1" applyAlignment="1">
      <alignment vertical="center"/>
    </xf>
    <xf numFmtId="0" fontId="8" fillId="0" borderId="74" xfId="0" applyFont="1" applyFill="1" applyBorder="1" applyAlignment="1">
      <alignment vertical="center"/>
    </xf>
    <xf numFmtId="0" fontId="8" fillId="0" borderId="37" xfId="0" applyFont="1" applyFill="1" applyBorder="1" applyAlignment="1">
      <alignment horizontal="left" vertical="center" wrapText="1"/>
    </xf>
    <xf numFmtId="0" fontId="8" fillId="0" borderId="77"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63" xfId="0"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67"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64" xfId="0" applyFont="1" applyFill="1" applyBorder="1" applyAlignment="1">
      <alignment horizontal="left" vertical="center" wrapText="1"/>
    </xf>
    <xf numFmtId="0" fontId="9" fillId="0" borderId="73" xfId="0" applyFont="1" applyFill="1" applyBorder="1" applyAlignment="1">
      <alignment horizontal="left" vertical="center" wrapText="1"/>
    </xf>
    <xf numFmtId="0" fontId="9" fillId="0" borderId="34" xfId="0" applyFont="1" applyFill="1" applyBorder="1" applyAlignment="1">
      <alignment horizontal="left" vertical="center" wrapText="1"/>
    </xf>
  </cellXfs>
  <cellStyles count="5">
    <cellStyle name="パーセント" xfId="1" builtinId="5"/>
    <cellStyle name="桁区切り" xfId="2" builtinId="6"/>
    <cellStyle name="標準" xfId="0" builtinId="0"/>
    <cellStyle name="標準 2" xfId="3" xr:uid="{CEDA97A2-50CE-4F6F-9949-F7FA446F8701}"/>
    <cellStyle name="標準 2 2" xfId="4" xr:uid="{955BA9DF-6A0C-45A7-BC11-48C4495D19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48598-E653-4BA4-98F8-15A84A4E58C1}">
  <dimension ref="A1:AD46"/>
  <sheetViews>
    <sheetView tabSelected="1" zoomScale="70" zoomScaleNormal="70" workbookViewId="0">
      <pane xSplit="6" ySplit="7" topLeftCell="G8" activePane="bottomRight" state="frozen"/>
      <selection pane="bottomRight"/>
      <selection pane="bottomLeft" activeCell="B38" sqref="B38:F50"/>
      <selection pane="topRight" activeCell="B38" sqref="B38:F50"/>
    </sheetView>
  </sheetViews>
  <sheetFormatPr defaultRowHeight="17.25"/>
  <cols>
    <col min="1" max="1" width="4.140625" customWidth="1"/>
    <col min="2" max="3" width="5.5703125" style="5" customWidth="1"/>
    <col min="4" max="4" width="19.28515625" style="5" customWidth="1"/>
    <col min="5" max="5" width="18.140625" style="6" customWidth="1"/>
    <col min="6" max="6" width="9.140625" style="7" customWidth="1"/>
    <col min="7" max="7" width="10.5703125" style="4" customWidth="1"/>
    <col min="8" max="8" width="8.42578125" style="11" customWidth="1"/>
    <col min="9" max="9" width="10.5703125" customWidth="1"/>
    <col min="10" max="10" width="8.42578125" style="12" customWidth="1"/>
    <col min="11" max="11" width="10.5703125" style="4" customWidth="1"/>
    <col min="12" max="12" width="8.42578125" style="8" customWidth="1"/>
    <col min="13" max="13" width="10.5703125" style="4" customWidth="1"/>
    <col min="14" max="14" width="8.42578125" style="8" customWidth="1"/>
    <col min="15" max="15" width="10.5703125" style="4" customWidth="1"/>
    <col min="16" max="16" width="8.42578125" style="8" customWidth="1"/>
    <col min="17" max="17" width="10.5703125" style="4" customWidth="1"/>
    <col min="18" max="18" width="8.42578125" style="8" customWidth="1"/>
    <col min="19" max="19" width="10.5703125" style="4" customWidth="1"/>
    <col min="20" max="20" width="8.42578125" style="8" customWidth="1"/>
    <col min="21" max="21" width="10.5703125" style="4" customWidth="1"/>
    <col min="22" max="22" width="8.42578125" style="8" customWidth="1"/>
    <col min="23" max="23" width="10.5703125" style="4" customWidth="1"/>
    <col min="24" max="24" width="8.42578125" style="8" customWidth="1"/>
    <col min="25" max="25" width="10.5703125" style="4" customWidth="1"/>
    <col min="26" max="26" width="8.42578125" style="8" customWidth="1"/>
    <col min="27" max="27" width="10.5703125" style="4" customWidth="1"/>
    <col min="28" max="28" width="8.42578125" style="8" customWidth="1"/>
    <col min="29" max="29" width="10.5703125" style="4" customWidth="1"/>
    <col min="30" max="30" width="8.42578125" style="8" customWidth="1"/>
  </cols>
  <sheetData>
    <row r="1" spans="1:30" ht="28.5" customHeight="1" thickBot="1">
      <c r="A1" s="89" t="s">
        <v>0</v>
      </c>
      <c r="B1" s="48"/>
      <c r="C1" s="48"/>
      <c r="D1" s="48"/>
      <c r="E1" s="49"/>
      <c r="F1" s="50"/>
      <c r="G1" s="51"/>
      <c r="H1" s="52"/>
      <c r="I1" s="53"/>
      <c r="J1" s="90"/>
      <c r="K1" s="51"/>
      <c r="L1" s="91"/>
      <c r="M1" s="51"/>
      <c r="N1" s="91"/>
      <c r="O1" s="51"/>
      <c r="P1" s="91"/>
      <c r="Q1" s="51"/>
      <c r="R1" s="91"/>
      <c r="S1" s="51"/>
      <c r="T1" s="91"/>
      <c r="U1" s="51"/>
      <c r="V1" s="91"/>
      <c r="W1" s="51"/>
      <c r="X1" s="91"/>
      <c r="Y1" s="51"/>
      <c r="Z1" s="91"/>
      <c r="AA1" s="51"/>
      <c r="AB1" s="91"/>
      <c r="AC1" s="51"/>
      <c r="AD1" s="91"/>
    </row>
    <row r="2" spans="1:30" s="9" customFormat="1" ht="21.75" customHeight="1">
      <c r="A2" s="92"/>
      <c r="B2" s="195" t="s">
        <v>1</v>
      </c>
      <c r="C2" s="196"/>
      <c r="D2" s="196"/>
      <c r="E2" s="196"/>
      <c r="F2" s="197"/>
      <c r="G2" s="191" t="s">
        <v>2</v>
      </c>
      <c r="H2" s="205"/>
      <c r="I2" s="173"/>
      <c r="J2" s="27"/>
      <c r="K2" s="191" t="s">
        <v>3</v>
      </c>
      <c r="L2" s="192"/>
      <c r="M2" s="191" t="s">
        <v>4</v>
      </c>
      <c r="N2" s="192"/>
      <c r="O2" s="191" t="s">
        <v>5</v>
      </c>
      <c r="P2" s="192"/>
      <c r="Q2" s="191" t="s">
        <v>6</v>
      </c>
      <c r="R2" s="192"/>
      <c r="S2" s="191" t="s">
        <v>7</v>
      </c>
      <c r="T2" s="192"/>
      <c r="U2" s="191" t="s">
        <v>8</v>
      </c>
      <c r="V2" s="192"/>
      <c r="W2" s="191" t="s">
        <v>9</v>
      </c>
      <c r="X2" s="192"/>
      <c r="Y2" s="191" t="s">
        <v>10</v>
      </c>
      <c r="Z2" s="192"/>
      <c r="AA2" s="191" t="s">
        <v>11</v>
      </c>
      <c r="AB2" s="192"/>
      <c r="AC2" s="191" t="s">
        <v>12</v>
      </c>
      <c r="AD2" s="192"/>
    </row>
    <row r="3" spans="1:30" s="9" customFormat="1" ht="24" customHeight="1" thickBot="1">
      <c r="A3" s="92"/>
      <c r="B3" s="198"/>
      <c r="C3" s="199"/>
      <c r="D3" s="199"/>
      <c r="E3" s="199"/>
      <c r="F3" s="200"/>
      <c r="G3" s="193"/>
      <c r="H3" s="206"/>
      <c r="I3" s="207" t="s">
        <v>13</v>
      </c>
      <c r="J3" s="208"/>
      <c r="K3" s="193"/>
      <c r="L3" s="194"/>
      <c r="M3" s="193"/>
      <c r="N3" s="194"/>
      <c r="O3" s="193"/>
      <c r="P3" s="194"/>
      <c r="Q3" s="193"/>
      <c r="R3" s="194"/>
      <c r="S3" s="193"/>
      <c r="T3" s="194"/>
      <c r="U3" s="193"/>
      <c r="V3" s="194"/>
      <c r="W3" s="193"/>
      <c r="X3" s="194"/>
      <c r="Y3" s="193"/>
      <c r="Z3" s="194"/>
      <c r="AA3" s="193"/>
      <c r="AB3" s="194"/>
      <c r="AC3" s="193"/>
      <c r="AD3" s="194"/>
    </row>
    <row r="4" spans="1:30" s="1" customFormat="1" ht="30" customHeight="1" thickBot="1">
      <c r="A4" s="82">
        <v>1</v>
      </c>
      <c r="B4" s="93" t="s">
        <v>14</v>
      </c>
      <c r="C4" s="94"/>
      <c r="D4" s="94"/>
      <c r="E4" s="94"/>
      <c r="F4" s="63"/>
      <c r="G4" s="24">
        <v>7</v>
      </c>
      <c r="H4" s="17"/>
      <c r="I4" s="13">
        <v>5</v>
      </c>
      <c r="J4" s="26"/>
      <c r="K4" s="24">
        <v>11</v>
      </c>
      <c r="L4" s="26"/>
      <c r="M4" s="24">
        <v>6</v>
      </c>
      <c r="N4" s="26"/>
      <c r="O4" s="24">
        <v>63</v>
      </c>
      <c r="P4" s="26"/>
      <c r="Q4" s="24">
        <v>38</v>
      </c>
      <c r="R4" s="26"/>
      <c r="S4" s="24">
        <v>254</v>
      </c>
      <c r="T4" s="26"/>
      <c r="U4" s="24">
        <v>145</v>
      </c>
      <c r="V4" s="26"/>
      <c r="W4" s="24">
        <v>13</v>
      </c>
      <c r="X4" s="26"/>
      <c r="Y4" s="24">
        <f>SUM(G4,K4,M4,O4,Q4,S4,U4,W4)</f>
        <v>537</v>
      </c>
      <c r="Z4" s="26"/>
      <c r="AA4" s="24">
        <v>711</v>
      </c>
      <c r="AB4" s="26"/>
      <c r="AC4" s="24">
        <f>SUM(Y4,AA4)</f>
        <v>1248</v>
      </c>
      <c r="AD4" s="26"/>
    </row>
    <row r="5" spans="1:30" s="1" customFormat="1" ht="30" customHeight="1">
      <c r="A5" s="82">
        <v>2</v>
      </c>
      <c r="B5" s="95" t="s">
        <v>15</v>
      </c>
      <c r="C5" s="96"/>
      <c r="D5" s="97"/>
      <c r="E5" s="97"/>
      <c r="F5" s="98"/>
      <c r="G5" s="76">
        <v>37740</v>
      </c>
      <c r="H5" s="99"/>
      <c r="I5" s="57">
        <v>37694</v>
      </c>
      <c r="J5" s="100"/>
      <c r="K5" s="58">
        <v>23977</v>
      </c>
      <c r="L5" s="101"/>
      <c r="M5" s="58">
        <v>299</v>
      </c>
      <c r="N5" s="101"/>
      <c r="O5" s="58">
        <v>16038</v>
      </c>
      <c r="P5" s="101"/>
      <c r="Q5" s="58">
        <v>5088</v>
      </c>
      <c r="R5" s="101"/>
      <c r="S5" s="58">
        <v>9752</v>
      </c>
      <c r="T5" s="101"/>
      <c r="U5" s="58">
        <v>1870</v>
      </c>
      <c r="V5" s="101"/>
      <c r="W5" s="58">
        <v>1167</v>
      </c>
      <c r="X5" s="101"/>
      <c r="Y5" s="58">
        <f t="shared" ref="Y5:Y45" si="0">SUM(G5,K5,M5,O5,Q5,S5,U5,W5)</f>
        <v>95931</v>
      </c>
      <c r="Z5" s="101"/>
      <c r="AA5" s="58">
        <v>7739</v>
      </c>
      <c r="AB5" s="101"/>
      <c r="AC5" s="58">
        <f t="shared" ref="AC5:AC45" si="1">SUM(Y5,AA5)</f>
        <v>103670</v>
      </c>
      <c r="AD5" s="101"/>
    </row>
    <row r="6" spans="1:30" s="1" customFormat="1" ht="30" customHeight="1" thickBot="1">
      <c r="A6" s="82">
        <v>3</v>
      </c>
      <c r="B6" s="102" t="s">
        <v>16</v>
      </c>
      <c r="C6" s="103"/>
      <c r="D6" s="103"/>
      <c r="E6" s="103"/>
      <c r="F6" s="104"/>
      <c r="G6" s="60">
        <v>50418</v>
      </c>
      <c r="H6" s="105"/>
      <c r="I6" s="59">
        <v>50418</v>
      </c>
      <c r="J6" s="106"/>
      <c r="K6" s="60">
        <v>45515</v>
      </c>
      <c r="L6" s="15"/>
      <c r="M6" s="60">
        <v>361</v>
      </c>
      <c r="N6" s="15"/>
      <c r="O6" s="60">
        <v>34127</v>
      </c>
      <c r="P6" s="15"/>
      <c r="Q6" s="60">
        <v>8375</v>
      </c>
      <c r="R6" s="15"/>
      <c r="S6" s="60">
        <v>18358</v>
      </c>
      <c r="T6" s="15"/>
      <c r="U6" s="60">
        <v>2228</v>
      </c>
      <c r="V6" s="15"/>
      <c r="W6" s="60">
        <v>1605</v>
      </c>
      <c r="X6" s="15"/>
      <c r="Y6" s="60">
        <f t="shared" si="0"/>
        <v>160987</v>
      </c>
      <c r="Z6" s="15"/>
      <c r="AA6" s="60">
        <v>11597</v>
      </c>
      <c r="AB6" s="15"/>
      <c r="AC6" s="60">
        <f t="shared" si="1"/>
        <v>172584</v>
      </c>
      <c r="AD6" s="15"/>
    </row>
    <row r="7" spans="1:30" s="3" customFormat="1" ht="9.75" customHeight="1" thickBot="1">
      <c r="A7" s="61"/>
      <c r="B7" s="62"/>
      <c r="C7" s="62"/>
      <c r="D7" s="62"/>
      <c r="E7" s="62"/>
      <c r="F7" s="63"/>
      <c r="G7" s="16"/>
      <c r="H7" s="17"/>
      <c r="I7" s="16"/>
      <c r="J7" s="18"/>
      <c r="K7" s="16"/>
      <c r="L7" s="16"/>
      <c r="M7" s="16"/>
      <c r="N7" s="16"/>
      <c r="O7" s="16"/>
      <c r="P7" s="16"/>
      <c r="Q7" s="16"/>
      <c r="R7" s="16"/>
      <c r="S7" s="16"/>
      <c r="T7" s="16"/>
      <c r="U7" s="16"/>
      <c r="V7" s="16"/>
      <c r="W7" s="16"/>
      <c r="X7" s="16"/>
      <c r="Y7" s="16"/>
      <c r="Z7" s="16"/>
      <c r="AA7" s="16"/>
      <c r="AB7" s="16"/>
      <c r="AC7" s="16"/>
      <c r="AD7" s="16"/>
    </row>
    <row r="8" spans="1:30" s="1" customFormat="1" ht="30" customHeight="1">
      <c r="A8" s="82">
        <v>4</v>
      </c>
      <c r="B8" s="201" t="s">
        <v>17</v>
      </c>
      <c r="C8" s="202"/>
      <c r="D8" s="202"/>
      <c r="E8" s="202"/>
      <c r="F8" s="107" t="s">
        <v>18</v>
      </c>
      <c r="G8" s="64">
        <v>15703</v>
      </c>
      <c r="H8" s="108">
        <f>G8/G5</f>
        <v>0.41608373078961314</v>
      </c>
      <c r="I8" s="109">
        <v>15696</v>
      </c>
      <c r="J8" s="19">
        <f>I8/I5</f>
        <v>0.41640579402557437</v>
      </c>
      <c r="K8" s="64">
        <v>0</v>
      </c>
      <c r="L8" s="19">
        <f>K8/K5</f>
        <v>0</v>
      </c>
      <c r="M8" s="64">
        <v>194</v>
      </c>
      <c r="N8" s="19">
        <f>M8/M5</f>
        <v>0.6488294314381271</v>
      </c>
      <c r="O8" s="64">
        <v>3710</v>
      </c>
      <c r="P8" s="19">
        <f>O8/O5</f>
        <v>0.23132560169597208</v>
      </c>
      <c r="Q8" s="64">
        <v>1099</v>
      </c>
      <c r="R8" s="19">
        <f>Q8/Q5</f>
        <v>0.21599842767295596</v>
      </c>
      <c r="S8" s="64">
        <v>2662</v>
      </c>
      <c r="T8" s="19">
        <f>S8/S5</f>
        <v>0.27296964725184575</v>
      </c>
      <c r="U8" s="64">
        <v>378</v>
      </c>
      <c r="V8" s="19">
        <f>U8/U5</f>
        <v>0.20213903743315509</v>
      </c>
      <c r="W8" s="64">
        <v>371</v>
      </c>
      <c r="X8" s="19">
        <f>W8/W5</f>
        <v>0.31790916880891174</v>
      </c>
      <c r="Y8" s="64">
        <f t="shared" si="0"/>
        <v>24117</v>
      </c>
      <c r="Z8" s="19">
        <f>Y8/Y5</f>
        <v>0.25139944334990777</v>
      </c>
      <c r="AA8" s="64">
        <v>1345</v>
      </c>
      <c r="AB8" s="19">
        <f>AA8/AA5</f>
        <v>0.17379506396175218</v>
      </c>
      <c r="AC8" s="64">
        <f t="shared" si="1"/>
        <v>25462</v>
      </c>
      <c r="AD8" s="19">
        <f>AC8/AC5</f>
        <v>0.2456062506028745</v>
      </c>
    </row>
    <row r="9" spans="1:30" s="1" customFormat="1" ht="30" customHeight="1">
      <c r="A9" s="82">
        <v>5</v>
      </c>
      <c r="B9" s="28"/>
      <c r="C9" s="183" t="s">
        <v>19</v>
      </c>
      <c r="D9" s="180"/>
      <c r="E9" s="180"/>
      <c r="F9" s="38" t="s">
        <v>20</v>
      </c>
      <c r="G9" s="65">
        <v>12743</v>
      </c>
      <c r="H9" s="39">
        <f>IF(G$8=0,"－",G9/G$8)</f>
        <v>0.81150098707253393</v>
      </c>
      <c r="I9" s="72">
        <v>12742</v>
      </c>
      <c r="J9" s="20">
        <f>IF(I$8=0,"－",I9/I$8)</f>
        <v>0.81179918450560651</v>
      </c>
      <c r="K9" s="65">
        <v>0</v>
      </c>
      <c r="L9" s="20" t="str">
        <f>IF(K$8=0,"－",K9/K$8)</f>
        <v>－</v>
      </c>
      <c r="M9" s="65">
        <v>13</v>
      </c>
      <c r="N9" s="20">
        <f>IF(M$8=0,"－",M9/M$8)</f>
        <v>6.7010309278350513E-2</v>
      </c>
      <c r="O9" s="65">
        <v>2244</v>
      </c>
      <c r="P9" s="20">
        <f>IF(O$8=0,"－",O9/O$8)</f>
        <v>0.60485175202156338</v>
      </c>
      <c r="Q9" s="65">
        <v>712</v>
      </c>
      <c r="R9" s="20">
        <f>IF(Q$8=0,"－",Q9/Q$8)</f>
        <v>0.64786169244767966</v>
      </c>
      <c r="S9" s="65">
        <v>1708</v>
      </c>
      <c r="T9" s="20">
        <f>IF(S$8=0,"－",S9/S$8)</f>
        <v>0.6416228399699474</v>
      </c>
      <c r="U9" s="65">
        <v>248</v>
      </c>
      <c r="V9" s="20">
        <f>IF(U$8=0,"－",U9/U$8)</f>
        <v>0.65608465608465605</v>
      </c>
      <c r="W9" s="65">
        <v>316</v>
      </c>
      <c r="X9" s="20">
        <f>IF(W$8=0,"－",W9/W$8)</f>
        <v>0.85175202156334229</v>
      </c>
      <c r="Y9" s="65">
        <f t="shared" si="0"/>
        <v>17984</v>
      </c>
      <c r="Z9" s="20">
        <f>IF(Y$8=0,"－",Y9/Y$8)</f>
        <v>0.74569805531367916</v>
      </c>
      <c r="AA9" s="65">
        <v>1007</v>
      </c>
      <c r="AB9" s="20">
        <f>IF(AA$8=0,"－",AA9/AA$8)</f>
        <v>0.74869888475836432</v>
      </c>
      <c r="AC9" s="65">
        <f t="shared" si="1"/>
        <v>18991</v>
      </c>
      <c r="AD9" s="20">
        <f>IF(AC$8=0,"－",AC9/AC$8)</f>
        <v>0.74585657057575994</v>
      </c>
    </row>
    <row r="10" spans="1:30" s="1" customFormat="1" ht="30" customHeight="1">
      <c r="A10" s="82">
        <v>6</v>
      </c>
      <c r="B10" s="28"/>
      <c r="C10" s="183" t="s">
        <v>21</v>
      </c>
      <c r="D10" s="180"/>
      <c r="E10" s="180"/>
      <c r="F10" s="38" t="s">
        <v>22</v>
      </c>
      <c r="G10" s="65">
        <v>12739</v>
      </c>
      <c r="H10" s="39">
        <f t="shared" ref="H10:J11" si="2">IF(G$8=0,"－",G10/G$8)</f>
        <v>0.81124625867668598</v>
      </c>
      <c r="I10" s="72">
        <v>12735</v>
      </c>
      <c r="J10" s="20">
        <f t="shared" si="2"/>
        <v>0.81135321100917435</v>
      </c>
      <c r="K10" s="65">
        <v>0</v>
      </c>
      <c r="L10" s="20" t="str">
        <f>IF(K$8=0,"－",K10/K$8)</f>
        <v>－</v>
      </c>
      <c r="M10" s="65">
        <v>189</v>
      </c>
      <c r="N10" s="20">
        <f>IF(M$8=0,"－",M10/M$8)</f>
        <v>0.97422680412371132</v>
      </c>
      <c r="O10" s="65">
        <v>2959</v>
      </c>
      <c r="P10" s="20">
        <f>IF(O$8=0,"－",O10/O$8)</f>
        <v>0.79757412398921834</v>
      </c>
      <c r="Q10" s="65">
        <v>590</v>
      </c>
      <c r="R10" s="20">
        <f>IF(Q$8=0,"－",Q10/Q$8)</f>
        <v>0.53685168334849864</v>
      </c>
      <c r="S10" s="65">
        <v>1992</v>
      </c>
      <c r="T10" s="20">
        <f>IF(S$8=0,"－",S10/S$8)</f>
        <v>0.74830954169797148</v>
      </c>
      <c r="U10" s="65">
        <v>231</v>
      </c>
      <c r="V10" s="20">
        <f>IF(U$8=0,"－",U10/U$8)</f>
        <v>0.61111111111111116</v>
      </c>
      <c r="W10" s="65">
        <v>248</v>
      </c>
      <c r="X10" s="20">
        <f>IF(W$8=0,"－",W10/W$8)</f>
        <v>0.66846361185983827</v>
      </c>
      <c r="Y10" s="65">
        <f t="shared" si="0"/>
        <v>18948</v>
      </c>
      <c r="Z10" s="20">
        <f>IF(Y$8=0,"－",Y10/Y$8)</f>
        <v>0.78566985943525314</v>
      </c>
      <c r="AA10" s="65">
        <v>502</v>
      </c>
      <c r="AB10" s="20">
        <f>IF(AA$8=0,"－",AA10/AA$8)</f>
        <v>0.37323420074349445</v>
      </c>
      <c r="AC10" s="65">
        <f t="shared" si="1"/>
        <v>19450</v>
      </c>
      <c r="AD10" s="20">
        <f>IF(AC$8=0,"－",AC10/AC$8)</f>
        <v>0.76388343413714554</v>
      </c>
    </row>
    <row r="11" spans="1:30" s="1" customFormat="1" ht="30" customHeight="1">
      <c r="A11" s="82">
        <v>7</v>
      </c>
      <c r="B11" s="110"/>
      <c r="C11" s="183" t="s">
        <v>23</v>
      </c>
      <c r="D11" s="180"/>
      <c r="E11" s="180"/>
      <c r="F11" s="38" t="s">
        <v>24</v>
      </c>
      <c r="G11" s="65">
        <v>12040</v>
      </c>
      <c r="H11" s="39">
        <f t="shared" si="2"/>
        <v>0.76673247150226076</v>
      </c>
      <c r="I11" s="72">
        <v>12039</v>
      </c>
      <c r="J11" s="20">
        <f t="shared" si="2"/>
        <v>0.76701070336391441</v>
      </c>
      <c r="K11" s="65">
        <v>0</v>
      </c>
      <c r="L11" s="20" t="str">
        <f>IF(K$8=0,"－",K11/K$8)</f>
        <v>－</v>
      </c>
      <c r="M11" s="65">
        <v>3</v>
      </c>
      <c r="N11" s="20">
        <f>IF(M$8=0,"－",M11/M$8)</f>
        <v>1.5463917525773196E-2</v>
      </c>
      <c r="O11" s="65">
        <v>793</v>
      </c>
      <c r="P11" s="20">
        <f>IF(O$8=0,"－",O11/O$8)</f>
        <v>0.21374663072776282</v>
      </c>
      <c r="Q11" s="65">
        <v>328</v>
      </c>
      <c r="R11" s="20">
        <f>IF(Q$8=0,"－",Q11/Q$8)</f>
        <v>0.29845313921747041</v>
      </c>
      <c r="S11" s="65">
        <v>1247</v>
      </c>
      <c r="T11" s="20">
        <f>IF(S$8=0,"－",S11/S$8)</f>
        <v>0.46844477836213372</v>
      </c>
      <c r="U11" s="65">
        <v>174</v>
      </c>
      <c r="V11" s="20">
        <f>IF(U$8=0,"－",U11/U$8)</f>
        <v>0.46031746031746029</v>
      </c>
      <c r="W11" s="65">
        <v>242</v>
      </c>
      <c r="X11" s="20">
        <f>IF(W$8=0,"－",W11/W$8)</f>
        <v>0.65229110512129385</v>
      </c>
      <c r="Y11" s="65">
        <f t="shared" si="0"/>
        <v>14827</v>
      </c>
      <c r="Z11" s="20">
        <f>IF(Y$8=0,"－",Y11/Y$8)</f>
        <v>0.61479454326823402</v>
      </c>
      <c r="AA11" s="65">
        <v>620</v>
      </c>
      <c r="AB11" s="20">
        <f>IF(AA$8=0,"－",AA11/AA$8)</f>
        <v>0.46096654275092935</v>
      </c>
      <c r="AC11" s="65">
        <f t="shared" si="1"/>
        <v>15447</v>
      </c>
      <c r="AD11" s="20">
        <f>IF(AC$8=0,"－",AC11/AC$8)</f>
        <v>0.60666876129133607</v>
      </c>
    </row>
    <row r="12" spans="1:30" s="1" customFormat="1" ht="30" customHeight="1">
      <c r="A12" s="82">
        <v>8</v>
      </c>
      <c r="B12" s="179" t="s">
        <v>25</v>
      </c>
      <c r="C12" s="180"/>
      <c r="D12" s="180"/>
      <c r="E12" s="180"/>
      <c r="F12" s="38" t="s">
        <v>26</v>
      </c>
      <c r="G12" s="66">
        <v>43</v>
      </c>
      <c r="H12" s="41">
        <f>G12/G5</f>
        <v>1.1393746687864334E-3</v>
      </c>
      <c r="I12" s="73">
        <v>43</v>
      </c>
      <c r="J12" s="21">
        <f>I12/I5</f>
        <v>1.1407651085053325E-3</v>
      </c>
      <c r="K12" s="66">
        <v>0</v>
      </c>
      <c r="L12" s="21">
        <f>K12/K5</f>
        <v>0</v>
      </c>
      <c r="M12" s="66">
        <v>0</v>
      </c>
      <c r="N12" s="21">
        <f>M12/M5</f>
        <v>0</v>
      </c>
      <c r="O12" s="66">
        <v>205</v>
      </c>
      <c r="P12" s="21">
        <f>O12/O5</f>
        <v>1.2782142411772042E-2</v>
      </c>
      <c r="Q12" s="66">
        <v>75</v>
      </c>
      <c r="R12" s="21">
        <f>Q12/Q5</f>
        <v>1.4740566037735849E-2</v>
      </c>
      <c r="S12" s="66">
        <v>170</v>
      </c>
      <c r="T12" s="21">
        <f>S12/S5</f>
        <v>1.7432321575061527E-2</v>
      </c>
      <c r="U12" s="66">
        <v>9</v>
      </c>
      <c r="V12" s="21">
        <f>U12/U5</f>
        <v>4.8128342245989308E-3</v>
      </c>
      <c r="W12" s="66">
        <v>33</v>
      </c>
      <c r="X12" s="21">
        <f>W12/W5</f>
        <v>2.8277634961439587E-2</v>
      </c>
      <c r="Y12" s="66">
        <f t="shared" si="0"/>
        <v>535</v>
      </c>
      <c r="Z12" s="21">
        <f>Y12/Y5</f>
        <v>5.576925081569044E-3</v>
      </c>
      <c r="AA12" s="66">
        <v>108</v>
      </c>
      <c r="AB12" s="21">
        <f>AA12/AA5</f>
        <v>1.3955291381315415E-2</v>
      </c>
      <c r="AC12" s="66">
        <f t="shared" si="1"/>
        <v>643</v>
      </c>
      <c r="AD12" s="21">
        <f>AC12/AC5</f>
        <v>6.2023729140542102E-3</v>
      </c>
    </row>
    <row r="13" spans="1:30" s="1" customFormat="1" ht="45" customHeight="1">
      <c r="A13" s="82">
        <v>9</v>
      </c>
      <c r="B13" s="189" t="s">
        <v>27</v>
      </c>
      <c r="C13" s="190"/>
      <c r="D13" s="190"/>
      <c r="E13" s="190"/>
      <c r="F13" s="111"/>
      <c r="G13" s="65"/>
      <c r="H13" s="39"/>
      <c r="I13" s="72"/>
      <c r="J13" s="20"/>
      <c r="K13" s="65"/>
      <c r="L13" s="20"/>
      <c r="M13" s="65"/>
      <c r="N13" s="20"/>
      <c r="O13" s="65"/>
      <c r="P13" s="20"/>
      <c r="Q13" s="65"/>
      <c r="R13" s="20"/>
      <c r="S13" s="65"/>
      <c r="T13" s="20"/>
      <c r="U13" s="65"/>
      <c r="V13" s="20"/>
      <c r="W13" s="65"/>
      <c r="X13" s="20"/>
      <c r="Y13" s="65"/>
      <c r="Z13" s="20"/>
      <c r="AA13" s="65"/>
      <c r="AB13" s="20"/>
      <c r="AC13" s="65"/>
      <c r="AD13" s="20"/>
    </row>
    <row r="14" spans="1:30" s="1" customFormat="1" ht="30" customHeight="1">
      <c r="A14" s="82">
        <v>10</v>
      </c>
      <c r="B14" s="28"/>
      <c r="C14" s="175" t="s">
        <v>28</v>
      </c>
      <c r="D14" s="176"/>
      <c r="E14" s="67" t="s">
        <v>29</v>
      </c>
      <c r="F14" s="38" t="s">
        <v>30</v>
      </c>
      <c r="G14" s="68">
        <v>49806</v>
      </c>
      <c r="H14" s="112">
        <f>G14/G6</f>
        <v>0.98786147804355584</v>
      </c>
      <c r="I14" s="69">
        <v>49806</v>
      </c>
      <c r="J14" s="22">
        <f>I14/I6</f>
        <v>0.98786147804355584</v>
      </c>
      <c r="K14" s="68">
        <v>40590</v>
      </c>
      <c r="L14" s="22">
        <f>K14/K6</f>
        <v>0.89179391409425468</v>
      </c>
      <c r="M14" s="68">
        <v>361</v>
      </c>
      <c r="N14" s="22">
        <f>M14/M6</f>
        <v>1</v>
      </c>
      <c r="O14" s="68">
        <v>28760</v>
      </c>
      <c r="P14" s="22">
        <f>O14/O6</f>
        <v>0.84273449175139914</v>
      </c>
      <c r="Q14" s="68">
        <v>7350</v>
      </c>
      <c r="R14" s="22">
        <f>Q14/Q6</f>
        <v>0.87761194029850742</v>
      </c>
      <c r="S14" s="68">
        <v>17140</v>
      </c>
      <c r="T14" s="22">
        <f>S14/S6</f>
        <v>0.93365290336637974</v>
      </c>
      <c r="U14" s="68">
        <v>2022</v>
      </c>
      <c r="V14" s="22">
        <f>U14/U6</f>
        <v>0.90754039497307004</v>
      </c>
      <c r="W14" s="68">
        <v>1554</v>
      </c>
      <c r="X14" s="22">
        <f>W14/W6</f>
        <v>0.96822429906542051</v>
      </c>
      <c r="Y14" s="68">
        <f t="shared" si="0"/>
        <v>147583</v>
      </c>
      <c r="Z14" s="22">
        <f>Y14/Y6</f>
        <v>0.91673861864622608</v>
      </c>
      <c r="AA14" s="68">
        <v>8920</v>
      </c>
      <c r="AB14" s="22">
        <f>AA14/AA6</f>
        <v>0.76916443907907217</v>
      </c>
      <c r="AC14" s="68">
        <f t="shared" si="1"/>
        <v>156503</v>
      </c>
      <c r="AD14" s="22">
        <f>AC14/AC6</f>
        <v>0.90682218513883095</v>
      </c>
    </row>
    <row r="15" spans="1:30" s="1" customFormat="1" ht="30" customHeight="1">
      <c r="A15" s="82">
        <v>11</v>
      </c>
      <c r="B15" s="28"/>
      <c r="C15" s="177"/>
      <c r="D15" s="178"/>
      <c r="E15" s="67" t="s">
        <v>31</v>
      </c>
      <c r="F15" s="113" t="s">
        <v>32</v>
      </c>
      <c r="G15" s="68">
        <v>32799</v>
      </c>
      <c r="H15" s="112">
        <f>G15/G5</f>
        <v>0.86907790143084263</v>
      </c>
      <c r="I15" s="69">
        <v>32799</v>
      </c>
      <c r="J15" s="22">
        <f>I15/I5</f>
        <v>0.87013848357828827</v>
      </c>
      <c r="K15" s="68">
        <v>23960</v>
      </c>
      <c r="L15" s="22">
        <f>K15/K5</f>
        <v>0.99929098719606291</v>
      </c>
      <c r="M15" s="68">
        <v>213</v>
      </c>
      <c r="N15" s="22">
        <f>M15/M5</f>
        <v>0.7123745819397993</v>
      </c>
      <c r="O15" s="68">
        <v>12750</v>
      </c>
      <c r="P15" s="22">
        <f>O15/O5</f>
        <v>0.79498690609801725</v>
      </c>
      <c r="Q15" s="68">
        <v>4231</v>
      </c>
      <c r="R15" s="22">
        <f>Q15/Q5</f>
        <v>0.83156446540880502</v>
      </c>
      <c r="S15" s="68">
        <v>9307</v>
      </c>
      <c r="T15" s="22">
        <f>S15/S5</f>
        <v>0.95436833470057425</v>
      </c>
      <c r="U15" s="68">
        <v>1564</v>
      </c>
      <c r="V15" s="22">
        <f>U15/U5</f>
        <v>0.83636363636363631</v>
      </c>
      <c r="W15" s="68">
        <v>1163</v>
      </c>
      <c r="X15" s="22">
        <f>W15/W5</f>
        <v>0.99657240788346191</v>
      </c>
      <c r="Y15" s="68">
        <f t="shared" si="0"/>
        <v>85987</v>
      </c>
      <c r="Z15" s="22">
        <f>Y15/Y5</f>
        <v>0.89634216259603261</v>
      </c>
      <c r="AA15" s="68">
        <v>5635</v>
      </c>
      <c r="AB15" s="22">
        <f>AA15/AA5</f>
        <v>0.72813024938622561</v>
      </c>
      <c r="AC15" s="68">
        <f t="shared" si="1"/>
        <v>91622</v>
      </c>
      <c r="AD15" s="22">
        <f>AC15/AC5</f>
        <v>0.8837850872962284</v>
      </c>
    </row>
    <row r="16" spans="1:30" s="1" customFormat="1" ht="30" customHeight="1">
      <c r="A16" s="82">
        <v>12</v>
      </c>
      <c r="B16" s="28"/>
      <c r="C16" s="175" t="s">
        <v>33</v>
      </c>
      <c r="D16" s="176"/>
      <c r="E16" s="67" t="s">
        <v>29</v>
      </c>
      <c r="F16" s="113" t="s">
        <v>34</v>
      </c>
      <c r="G16" s="68">
        <v>26525</v>
      </c>
      <c r="H16" s="112">
        <f>G16/G6</f>
        <v>0.5261017890435955</v>
      </c>
      <c r="I16" s="69">
        <v>26525</v>
      </c>
      <c r="J16" s="22">
        <f>I16/I6</f>
        <v>0.5261017890435955</v>
      </c>
      <c r="K16" s="68">
        <v>0</v>
      </c>
      <c r="L16" s="22">
        <f>K16/K6</f>
        <v>0</v>
      </c>
      <c r="M16" s="68">
        <v>0</v>
      </c>
      <c r="N16" s="22">
        <f>M16/M6</f>
        <v>0</v>
      </c>
      <c r="O16" s="68">
        <v>0</v>
      </c>
      <c r="P16" s="22">
        <f>O16/O6</f>
        <v>0</v>
      </c>
      <c r="Q16" s="68">
        <v>0</v>
      </c>
      <c r="R16" s="22">
        <f>Q16/Q6</f>
        <v>0</v>
      </c>
      <c r="S16" s="68">
        <v>4</v>
      </c>
      <c r="T16" s="22">
        <f>S16/S6</f>
        <v>2.1788865889530451E-4</v>
      </c>
      <c r="U16" s="68">
        <v>1</v>
      </c>
      <c r="V16" s="22">
        <f>U16/U6</f>
        <v>4.4883303411131061E-4</v>
      </c>
      <c r="W16" s="68">
        <v>0</v>
      </c>
      <c r="X16" s="22">
        <f>W16/W6</f>
        <v>0</v>
      </c>
      <c r="Y16" s="68">
        <f t="shared" si="0"/>
        <v>26530</v>
      </c>
      <c r="Z16" s="22">
        <f>Y16/Y6</f>
        <v>0.16479591519812159</v>
      </c>
      <c r="AA16" s="68">
        <v>67</v>
      </c>
      <c r="AB16" s="22">
        <f>AA16/AA6</f>
        <v>5.777356212813659E-3</v>
      </c>
      <c r="AC16" s="68">
        <f t="shared" si="1"/>
        <v>26597</v>
      </c>
      <c r="AD16" s="22">
        <f>AC16/AC6</f>
        <v>0.15411046215176377</v>
      </c>
    </row>
    <row r="17" spans="1:30" s="1" customFormat="1" ht="30" customHeight="1">
      <c r="A17" s="82">
        <v>13</v>
      </c>
      <c r="B17" s="28"/>
      <c r="C17" s="177"/>
      <c r="D17" s="178"/>
      <c r="E17" s="67" t="s">
        <v>31</v>
      </c>
      <c r="F17" s="113" t="s">
        <v>35</v>
      </c>
      <c r="G17" s="68">
        <v>21902</v>
      </c>
      <c r="H17" s="112">
        <f>G17/G5</f>
        <v>0.58033916269210384</v>
      </c>
      <c r="I17" s="69">
        <v>21902</v>
      </c>
      <c r="J17" s="22">
        <f>I17/I5</f>
        <v>0.58104738154613467</v>
      </c>
      <c r="K17" s="68">
        <v>0</v>
      </c>
      <c r="L17" s="22">
        <f>K17/K5</f>
        <v>0</v>
      </c>
      <c r="M17" s="68">
        <v>0</v>
      </c>
      <c r="N17" s="22">
        <f>M17/M5</f>
        <v>0</v>
      </c>
      <c r="O17" s="68">
        <v>0</v>
      </c>
      <c r="P17" s="22">
        <f>O17/O5</f>
        <v>0</v>
      </c>
      <c r="Q17" s="68">
        <v>0</v>
      </c>
      <c r="R17" s="22">
        <f>Q17/Q5</f>
        <v>0</v>
      </c>
      <c r="S17" s="68">
        <v>4</v>
      </c>
      <c r="T17" s="22">
        <f>S17/S5</f>
        <v>4.1017227235438887E-4</v>
      </c>
      <c r="U17" s="68">
        <v>1</v>
      </c>
      <c r="V17" s="22">
        <f>U17/U5</f>
        <v>5.3475935828877007E-4</v>
      </c>
      <c r="W17" s="68">
        <v>0</v>
      </c>
      <c r="X17" s="22">
        <f>W17/W5</f>
        <v>0</v>
      </c>
      <c r="Y17" s="68">
        <f t="shared" si="0"/>
        <v>21907</v>
      </c>
      <c r="Z17" s="22">
        <f>Y17/Y5</f>
        <v>0.22836205189146366</v>
      </c>
      <c r="AA17" s="68">
        <v>40</v>
      </c>
      <c r="AB17" s="22">
        <f>AA17/AA5</f>
        <v>5.1686264375242277E-3</v>
      </c>
      <c r="AC17" s="68">
        <f t="shared" si="1"/>
        <v>21947</v>
      </c>
      <c r="AD17" s="22">
        <f>AC17/AC5</f>
        <v>0.2117005884055175</v>
      </c>
    </row>
    <row r="18" spans="1:30" s="1" customFormat="1" ht="30" customHeight="1">
      <c r="A18" s="82">
        <v>14</v>
      </c>
      <c r="B18" s="28"/>
      <c r="C18" s="175" t="s">
        <v>36</v>
      </c>
      <c r="D18" s="176"/>
      <c r="E18" s="67" t="s">
        <v>29</v>
      </c>
      <c r="F18" s="113" t="s">
        <v>37</v>
      </c>
      <c r="G18" s="68">
        <v>0</v>
      </c>
      <c r="H18" s="112">
        <f>G18/G6</f>
        <v>0</v>
      </c>
      <c r="I18" s="69">
        <v>0</v>
      </c>
      <c r="J18" s="22">
        <f>I18/I6</f>
        <v>0</v>
      </c>
      <c r="K18" s="68">
        <v>0</v>
      </c>
      <c r="L18" s="22">
        <f>K18/K6</f>
        <v>0</v>
      </c>
      <c r="M18" s="68">
        <v>0</v>
      </c>
      <c r="N18" s="22">
        <f>M18/M6</f>
        <v>0</v>
      </c>
      <c r="O18" s="68">
        <v>1771</v>
      </c>
      <c r="P18" s="22">
        <f>O18/O6</f>
        <v>5.1894394467723502E-2</v>
      </c>
      <c r="Q18" s="68">
        <v>0</v>
      </c>
      <c r="R18" s="22">
        <f>Q18/Q6</f>
        <v>0</v>
      </c>
      <c r="S18" s="68">
        <v>586</v>
      </c>
      <c r="T18" s="22">
        <f>S18/S6</f>
        <v>3.1920688528162107E-2</v>
      </c>
      <c r="U18" s="68">
        <v>150</v>
      </c>
      <c r="V18" s="22">
        <f>U18/U6</f>
        <v>6.7324955116696589E-2</v>
      </c>
      <c r="W18" s="68">
        <v>0</v>
      </c>
      <c r="X18" s="22">
        <f>W18/W6</f>
        <v>0</v>
      </c>
      <c r="Y18" s="68">
        <f t="shared" si="0"/>
        <v>2507</v>
      </c>
      <c r="Z18" s="22">
        <f>Y18/Y6</f>
        <v>1.557268599327896E-2</v>
      </c>
      <c r="AA18" s="68">
        <v>1737</v>
      </c>
      <c r="AB18" s="22">
        <f>AA18/AA6</f>
        <v>0.14978011554712425</v>
      </c>
      <c r="AC18" s="68">
        <f t="shared" si="1"/>
        <v>4244</v>
      </c>
      <c r="AD18" s="22">
        <f>AC18/AC6</f>
        <v>2.4590923839985165E-2</v>
      </c>
    </row>
    <row r="19" spans="1:30" s="1" customFormat="1" ht="30" customHeight="1">
      <c r="A19" s="82">
        <v>15</v>
      </c>
      <c r="B19" s="28"/>
      <c r="C19" s="177"/>
      <c r="D19" s="178"/>
      <c r="E19" s="67" t="s">
        <v>31</v>
      </c>
      <c r="F19" s="113" t="s">
        <v>38</v>
      </c>
      <c r="G19" s="68">
        <v>0</v>
      </c>
      <c r="H19" s="112">
        <f>G19/G5</f>
        <v>0</v>
      </c>
      <c r="I19" s="69">
        <v>0</v>
      </c>
      <c r="J19" s="22">
        <f>I19/I5</f>
        <v>0</v>
      </c>
      <c r="K19" s="68">
        <v>0</v>
      </c>
      <c r="L19" s="22">
        <f>K19/K5</f>
        <v>0</v>
      </c>
      <c r="M19" s="68">
        <v>0</v>
      </c>
      <c r="N19" s="22">
        <f>M19/M5</f>
        <v>0</v>
      </c>
      <c r="O19" s="68">
        <v>1102</v>
      </c>
      <c r="P19" s="22">
        <f>O19/O5</f>
        <v>6.871180945255019E-2</v>
      </c>
      <c r="Q19" s="68">
        <v>0</v>
      </c>
      <c r="R19" s="22">
        <f>Q19/Q5</f>
        <v>0</v>
      </c>
      <c r="S19" s="68">
        <v>378</v>
      </c>
      <c r="T19" s="22">
        <f>S19/S5</f>
        <v>3.8761279737489746E-2</v>
      </c>
      <c r="U19" s="68">
        <v>122</v>
      </c>
      <c r="V19" s="22">
        <f>U19/U5</f>
        <v>6.5240641711229952E-2</v>
      </c>
      <c r="W19" s="68">
        <v>0</v>
      </c>
      <c r="X19" s="22">
        <f>W19/W5</f>
        <v>0</v>
      </c>
      <c r="Y19" s="68">
        <f t="shared" si="0"/>
        <v>1602</v>
      </c>
      <c r="Z19" s="22">
        <f>Y19/Y5</f>
        <v>1.6699502767614224E-2</v>
      </c>
      <c r="AA19" s="68">
        <v>1228</v>
      </c>
      <c r="AB19" s="22">
        <f>AA19/AA5</f>
        <v>0.15867683163199381</v>
      </c>
      <c r="AC19" s="68">
        <f t="shared" si="1"/>
        <v>2830</v>
      </c>
      <c r="AD19" s="22">
        <f>AC19/AC5</f>
        <v>2.7298157615510757E-2</v>
      </c>
    </row>
    <row r="20" spans="1:30" s="1" customFormat="1" ht="30" customHeight="1">
      <c r="A20" s="82">
        <v>16</v>
      </c>
      <c r="B20" s="28"/>
      <c r="C20" s="175" t="s">
        <v>39</v>
      </c>
      <c r="D20" s="176"/>
      <c r="E20" s="67" t="s">
        <v>29</v>
      </c>
      <c r="F20" s="113" t="s">
        <v>40</v>
      </c>
      <c r="G20" s="68">
        <v>49806</v>
      </c>
      <c r="H20" s="112">
        <f>G20/G6</f>
        <v>0.98786147804355584</v>
      </c>
      <c r="I20" s="69">
        <v>49806</v>
      </c>
      <c r="J20" s="22">
        <f>I20/I6</f>
        <v>0.98786147804355584</v>
      </c>
      <c r="K20" s="68">
        <v>40590</v>
      </c>
      <c r="L20" s="22">
        <f>K20/K6</f>
        <v>0.89179391409425468</v>
      </c>
      <c r="M20" s="68">
        <v>361</v>
      </c>
      <c r="N20" s="22">
        <f>M20/M6</f>
        <v>1</v>
      </c>
      <c r="O20" s="68">
        <v>29660</v>
      </c>
      <c r="P20" s="22">
        <f>O20/O6</f>
        <v>0.86910657250857093</v>
      </c>
      <c r="Q20" s="68">
        <v>7350</v>
      </c>
      <c r="R20" s="22">
        <f>Q20/Q6</f>
        <v>0.87761194029850742</v>
      </c>
      <c r="S20" s="68">
        <v>17360</v>
      </c>
      <c r="T20" s="22">
        <f>S20/S6</f>
        <v>0.94563677960562154</v>
      </c>
      <c r="U20" s="68">
        <v>2106</v>
      </c>
      <c r="V20" s="22">
        <f>U20/U6</f>
        <v>0.94524236983842014</v>
      </c>
      <c r="W20" s="68">
        <v>1554</v>
      </c>
      <c r="X20" s="22">
        <f>W20/W6</f>
        <v>0.96822429906542051</v>
      </c>
      <c r="Y20" s="68">
        <f t="shared" si="0"/>
        <v>148787</v>
      </c>
      <c r="Z20" s="22">
        <f>Y20/Y6</f>
        <v>0.92421748339928067</v>
      </c>
      <c r="AA20" s="68">
        <v>10334</v>
      </c>
      <c r="AB20" s="22">
        <f>AA20/AA6</f>
        <v>0.89109252392860228</v>
      </c>
      <c r="AC20" s="68">
        <f t="shared" si="1"/>
        <v>159121</v>
      </c>
      <c r="AD20" s="22">
        <f>AC20/AC6</f>
        <v>0.92199160988272377</v>
      </c>
    </row>
    <row r="21" spans="1:30" s="1" customFormat="1" ht="30" customHeight="1">
      <c r="A21" s="82">
        <v>17</v>
      </c>
      <c r="B21" s="110"/>
      <c r="C21" s="177"/>
      <c r="D21" s="178"/>
      <c r="E21" s="67" t="s">
        <v>31</v>
      </c>
      <c r="F21" s="113" t="s">
        <v>41</v>
      </c>
      <c r="G21" s="68">
        <v>32799</v>
      </c>
      <c r="H21" s="112">
        <f>G21/G5</f>
        <v>0.86907790143084263</v>
      </c>
      <c r="I21" s="69">
        <v>32799</v>
      </c>
      <c r="J21" s="22">
        <f>I21/I5</f>
        <v>0.87013848357828827</v>
      </c>
      <c r="K21" s="68">
        <v>23960</v>
      </c>
      <c r="L21" s="22">
        <f>K21/K5</f>
        <v>0.99929098719606291</v>
      </c>
      <c r="M21" s="68">
        <v>213</v>
      </c>
      <c r="N21" s="22">
        <f>M21/M5</f>
        <v>0.7123745819397993</v>
      </c>
      <c r="O21" s="68">
        <v>13493</v>
      </c>
      <c r="P21" s="22">
        <f>O21/O5</f>
        <v>0.84131437835141543</v>
      </c>
      <c r="Q21" s="68">
        <v>4231</v>
      </c>
      <c r="R21" s="22">
        <f>Q21/Q5</f>
        <v>0.83156446540880502</v>
      </c>
      <c r="S21" s="68">
        <v>9398</v>
      </c>
      <c r="T21" s="22">
        <f>S21/S5</f>
        <v>0.96369975389663654</v>
      </c>
      <c r="U21" s="68">
        <v>1614</v>
      </c>
      <c r="V21" s="22">
        <f>U21/U5</f>
        <v>0.86310160427807492</v>
      </c>
      <c r="W21" s="68">
        <v>1163</v>
      </c>
      <c r="X21" s="22">
        <f>W21/W5</f>
        <v>0.99657240788346191</v>
      </c>
      <c r="Y21" s="68">
        <f t="shared" si="0"/>
        <v>86871</v>
      </c>
      <c r="Z21" s="22">
        <f>Y21/Y5</f>
        <v>0.90555711917941017</v>
      </c>
      <c r="AA21" s="68">
        <v>6607</v>
      </c>
      <c r="AB21" s="22">
        <f>AA21/AA5</f>
        <v>0.85372787181806431</v>
      </c>
      <c r="AC21" s="68">
        <f t="shared" si="1"/>
        <v>93478</v>
      </c>
      <c r="AD21" s="22">
        <f>AC21/AC5</f>
        <v>0.9016880486158001</v>
      </c>
    </row>
    <row r="22" spans="1:30" s="1" customFormat="1" ht="30" customHeight="1">
      <c r="A22" s="82">
        <v>18</v>
      </c>
      <c r="B22" s="179" t="s">
        <v>42</v>
      </c>
      <c r="C22" s="180"/>
      <c r="D22" s="180"/>
      <c r="E22" s="180"/>
      <c r="F22" s="38" t="s">
        <v>43</v>
      </c>
      <c r="G22" s="70">
        <v>10705</v>
      </c>
      <c r="H22" s="39">
        <f>G22/G6</f>
        <v>0.21232496330675552</v>
      </c>
      <c r="I22" s="72">
        <v>10705</v>
      </c>
      <c r="J22" s="20">
        <f>I22/I6</f>
        <v>0.21232496330675552</v>
      </c>
      <c r="K22" s="70">
        <v>0</v>
      </c>
      <c r="L22" s="20">
        <f>K22/K6</f>
        <v>0</v>
      </c>
      <c r="M22" s="70">
        <v>0</v>
      </c>
      <c r="N22" s="20">
        <f>M22/M6</f>
        <v>0</v>
      </c>
      <c r="O22" s="70">
        <v>9931</v>
      </c>
      <c r="P22" s="20">
        <f>O22/O6</f>
        <v>0.29100125999941395</v>
      </c>
      <c r="Q22" s="70">
        <v>1003</v>
      </c>
      <c r="R22" s="20">
        <f>Q22/Q6</f>
        <v>0.11976119402985075</v>
      </c>
      <c r="S22" s="70">
        <v>12025</v>
      </c>
      <c r="T22" s="20">
        <f>S22/S6</f>
        <v>0.65502778080400914</v>
      </c>
      <c r="U22" s="70">
        <v>1144</v>
      </c>
      <c r="V22" s="20">
        <f>U22/U6</f>
        <v>0.51346499102333931</v>
      </c>
      <c r="W22" s="70">
        <v>0</v>
      </c>
      <c r="X22" s="20">
        <f>W22/W6</f>
        <v>0</v>
      </c>
      <c r="Y22" s="70">
        <f t="shared" si="0"/>
        <v>34808</v>
      </c>
      <c r="Z22" s="20">
        <f>Y22/Y6</f>
        <v>0.21621621621621623</v>
      </c>
      <c r="AA22" s="70">
        <v>5600</v>
      </c>
      <c r="AB22" s="20">
        <f>AA22/AA6</f>
        <v>0.48288350435457444</v>
      </c>
      <c r="AC22" s="70">
        <f t="shared" si="1"/>
        <v>40408</v>
      </c>
      <c r="AD22" s="20">
        <f>AC22/AC6</f>
        <v>0.23413526166967968</v>
      </c>
    </row>
    <row r="23" spans="1:30" s="1" customFormat="1" ht="30" customHeight="1">
      <c r="A23" s="82">
        <v>19</v>
      </c>
      <c r="B23" s="179" t="s">
        <v>44</v>
      </c>
      <c r="C23" s="180"/>
      <c r="D23" s="180"/>
      <c r="E23" s="180"/>
      <c r="F23" s="38" t="s">
        <v>45</v>
      </c>
      <c r="G23" s="70">
        <v>0</v>
      </c>
      <c r="H23" s="39">
        <f>G23/G6</f>
        <v>0</v>
      </c>
      <c r="I23" s="72">
        <v>0</v>
      </c>
      <c r="J23" s="20">
        <f>I23/I6</f>
        <v>0</v>
      </c>
      <c r="K23" s="70">
        <v>0</v>
      </c>
      <c r="L23" s="20">
        <f>K23/K6</f>
        <v>0</v>
      </c>
      <c r="M23" s="70">
        <v>0</v>
      </c>
      <c r="N23" s="20">
        <f>M23/M6</f>
        <v>0</v>
      </c>
      <c r="O23" s="70">
        <v>271</v>
      </c>
      <c r="P23" s="20">
        <f>O23/O6</f>
        <v>7.940926539103936E-3</v>
      </c>
      <c r="Q23" s="70">
        <v>0</v>
      </c>
      <c r="R23" s="20">
        <f>Q23/Q6</f>
        <v>0</v>
      </c>
      <c r="S23" s="70">
        <v>1200</v>
      </c>
      <c r="T23" s="20">
        <f>S23/S6</f>
        <v>6.5366597668591347E-2</v>
      </c>
      <c r="U23" s="70">
        <v>293</v>
      </c>
      <c r="V23" s="20">
        <f>U23/U6</f>
        <v>0.131508078994614</v>
      </c>
      <c r="W23" s="70">
        <v>0</v>
      </c>
      <c r="X23" s="20">
        <f>W23/W6</f>
        <v>0</v>
      </c>
      <c r="Y23" s="70">
        <f t="shared" si="0"/>
        <v>1764</v>
      </c>
      <c r="Z23" s="20">
        <f>Y23/Y6</f>
        <v>1.0957406498661382E-2</v>
      </c>
      <c r="AA23" s="70">
        <v>1949</v>
      </c>
      <c r="AB23" s="20">
        <f>AA23/AA6</f>
        <v>0.16806070535483314</v>
      </c>
      <c r="AC23" s="70">
        <f t="shared" si="1"/>
        <v>3713</v>
      </c>
      <c r="AD23" s="20">
        <f>AC23/AC6</f>
        <v>2.1514161220043574E-2</v>
      </c>
    </row>
    <row r="24" spans="1:30" s="1" customFormat="1" ht="30" customHeight="1">
      <c r="A24" s="82">
        <v>20</v>
      </c>
      <c r="B24" s="179" t="s">
        <v>46</v>
      </c>
      <c r="C24" s="180"/>
      <c r="D24" s="180"/>
      <c r="E24" s="180"/>
      <c r="F24" s="38" t="s">
        <v>47</v>
      </c>
      <c r="G24" s="70">
        <v>0</v>
      </c>
      <c r="H24" s="39">
        <f>G24/G6</f>
        <v>0</v>
      </c>
      <c r="I24" s="72">
        <v>0</v>
      </c>
      <c r="J24" s="20">
        <f>I24/I6</f>
        <v>0</v>
      </c>
      <c r="K24" s="70">
        <v>0</v>
      </c>
      <c r="L24" s="20">
        <f>K24/K6</f>
        <v>0</v>
      </c>
      <c r="M24" s="70">
        <v>0</v>
      </c>
      <c r="N24" s="20">
        <f>M24/M6</f>
        <v>0</v>
      </c>
      <c r="O24" s="70">
        <v>542</v>
      </c>
      <c r="P24" s="20">
        <f>O24/O6</f>
        <v>1.5881853078207872E-2</v>
      </c>
      <c r="Q24" s="70">
        <v>0</v>
      </c>
      <c r="R24" s="20">
        <f>Q24/Q6</f>
        <v>0</v>
      </c>
      <c r="S24" s="70">
        <v>1156</v>
      </c>
      <c r="T24" s="20">
        <f>S24/S6</f>
        <v>6.2969822420743005E-2</v>
      </c>
      <c r="U24" s="70">
        <v>158</v>
      </c>
      <c r="V24" s="20">
        <f>U24/U6</f>
        <v>7.091561938958707E-2</v>
      </c>
      <c r="W24" s="70">
        <v>0</v>
      </c>
      <c r="X24" s="20">
        <f>W24/W6</f>
        <v>0</v>
      </c>
      <c r="Y24" s="70">
        <f t="shared" si="0"/>
        <v>1856</v>
      </c>
      <c r="Z24" s="20">
        <f>Y24/Y6</f>
        <v>1.1528881214011069E-2</v>
      </c>
      <c r="AA24" s="70">
        <v>1006</v>
      </c>
      <c r="AB24" s="20">
        <f>AA24/AA6</f>
        <v>8.6746572389411053E-2</v>
      </c>
      <c r="AC24" s="70">
        <f t="shared" si="1"/>
        <v>2862</v>
      </c>
      <c r="AD24" s="20">
        <f>AC24/AC6</f>
        <v>1.6583229036295371E-2</v>
      </c>
    </row>
    <row r="25" spans="1:30" s="1" customFormat="1" ht="30" customHeight="1">
      <c r="A25" s="82">
        <v>21</v>
      </c>
      <c r="B25" s="179" t="s">
        <v>48</v>
      </c>
      <c r="C25" s="180"/>
      <c r="D25" s="180"/>
      <c r="E25" s="180"/>
      <c r="F25" s="38" t="s">
        <v>49</v>
      </c>
      <c r="G25" s="70">
        <v>36736</v>
      </c>
      <c r="H25" s="39">
        <f>G25/G6</f>
        <v>0.72862866436590101</v>
      </c>
      <c r="I25" s="72">
        <v>36736</v>
      </c>
      <c r="J25" s="20">
        <f>I25/I6</f>
        <v>0.72862866436590101</v>
      </c>
      <c r="K25" s="70">
        <v>0</v>
      </c>
      <c r="L25" s="20">
        <f>K25/K6</f>
        <v>0</v>
      </c>
      <c r="M25" s="70">
        <v>0</v>
      </c>
      <c r="N25" s="20">
        <f>M25/M6</f>
        <v>0</v>
      </c>
      <c r="O25" s="70">
        <v>4380</v>
      </c>
      <c r="P25" s="20">
        <f>O25/O6</f>
        <v>0.12834412635156914</v>
      </c>
      <c r="Q25" s="70">
        <v>704</v>
      </c>
      <c r="R25" s="20">
        <f>Q25/Q6</f>
        <v>8.4059701492537317E-2</v>
      </c>
      <c r="S25" s="70">
        <v>5263</v>
      </c>
      <c r="T25" s="20">
        <f>S25/S6</f>
        <v>0.2866870029414969</v>
      </c>
      <c r="U25" s="70">
        <v>158</v>
      </c>
      <c r="V25" s="20">
        <f>U25/U6</f>
        <v>7.091561938958707E-2</v>
      </c>
      <c r="W25" s="70">
        <v>0</v>
      </c>
      <c r="X25" s="20">
        <f>W25/W6</f>
        <v>0</v>
      </c>
      <c r="Y25" s="70">
        <f t="shared" si="0"/>
        <v>47241</v>
      </c>
      <c r="Z25" s="20">
        <f>Y25/Y6</f>
        <v>0.29344605465037549</v>
      </c>
      <c r="AA25" s="70">
        <v>1113</v>
      </c>
      <c r="AB25" s="20">
        <f>AA25/AA6</f>
        <v>9.5973096490471671E-2</v>
      </c>
      <c r="AC25" s="70">
        <f t="shared" si="1"/>
        <v>48354</v>
      </c>
      <c r="AD25" s="20">
        <f>AC25/AC6</f>
        <v>0.28017660965095259</v>
      </c>
    </row>
    <row r="26" spans="1:30" s="1" customFormat="1" ht="30" customHeight="1">
      <c r="A26" s="82">
        <v>22</v>
      </c>
      <c r="B26" s="179" t="s">
        <v>50</v>
      </c>
      <c r="C26" s="180"/>
      <c r="D26" s="180"/>
      <c r="E26" s="180"/>
      <c r="F26" s="38" t="s">
        <v>51</v>
      </c>
      <c r="G26" s="70">
        <v>7</v>
      </c>
      <c r="H26" s="39">
        <f>G26/G4</f>
        <v>1</v>
      </c>
      <c r="I26" s="72">
        <v>5</v>
      </c>
      <c r="J26" s="20">
        <f>I26/I4</f>
        <v>1</v>
      </c>
      <c r="K26" s="70">
        <v>5</v>
      </c>
      <c r="L26" s="20">
        <f>K26/K4</f>
        <v>0.45454545454545453</v>
      </c>
      <c r="M26" s="70">
        <v>6</v>
      </c>
      <c r="N26" s="20">
        <f>M26/M4</f>
        <v>1</v>
      </c>
      <c r="O26" s="70">
        <v>63</v>
      </c>
      <c r="P26" s="20">
        <f>O26/O4</f>
        <v>1</v>
      </c>
      <c r="Q26" s="70">
        <v>36</v>
      </c>
      <c r="R26" s="20">
        <f>Q26/Q4</f>
        <v>0.94736842105263153</v>
      </c>
      <c r="S26" s="70">
        <v>243</v>
      </c>
      <c r="T26" s="20">
        <f>S26/S4</f>
        <v>0.95669291338582674</v>
      </c>
      <c r="U26" s="70">
        <v>137</v>
      </c>
      <c r="V26" s="20">
        <f>U26/U4</f>
        <v>0.94482758620689655</v>
      </c>
      <c r="W26" s="70">
        <v>13</v>
      </c>
      <c r="X26" s="20">
        <f>W26/W4</f>
        <v>1</v>
      </c>
      <c r="Y26" s="70">
        <f t="shared" si="0"/>
        <v>510</v>
      </c>
      <c r="Z26" s="20">
        <f>Y26/Y4</f>
        <v>0.94972067039106145</v>
      </c>
      <c r="AA26" s="70">
        <v>708</v>
      </c>
      <c r="AB26" s="20">
        <f>AA26/AA4</f>
        <v>0.99578059071729963</v>
      </c>
      <c r="AC26" s="70">
        <f t="shared" si="1"/>
        <v>1218</v>
      </c>
      <c r="AD26" s="20">
        <f>AC26/AC4</f>
        <v>0.97596153846153844</v>
      </c>
    </row>
    <row r="27" spans="1:30" s="1" customFormat="1" ht="30" customHeight="1">
      <c r="A27" s="82">
        <v>23</v>
      </c>
      <c r="B27" s="179" t="s">
        <v>52</v>
      </c>
      <c r="C27" s="180"/>
      <c r="D27" s="180"/>
      <c r="E27" s="180"/>
      <c r="F27" s="40" t="s">
        <v>53</v>
      </c>
      <c r="G27" s="71">
        <v>2</v>
      </c>
      <c r="H27" s="41">
        <f>G27/G4</f>
        <v>0.2857142857142857</v>
      </c>
      <c r="I27" s="73">
        <v>2</v>
      </c>
      <c r="J27" s="21">
        <f>I27/I4</f>
        <v>0.4</v>
      </c>
      <c r="K27" s="71">
        <v>3</v>
      </c>
      <c r="L27" s="21">
        <f>K27/K4</f>
        <v>0.27272727272727271</v>
      </c>
      <c r="M27" s="71">
        <v>0</v>
      </c>
      <c r="N27" s="21">
        <f>M27/M4</f>
        <v>0</v>
      </c>
      <c r="O27" s="71">
        <v>14</v>
      </c>
      <c r="P27" s="21">
        <f>O27/O4</f>
        <v>0.22222222222222221</v>
      </c>
      <c r="Q27" s="71">
        <v>6</v>
      </c>
      <c r="R27" s="21">
        <f>Q27/Q4</f>
        <v>0.15789473684210525</v>
      </c>
      <c r="S27" s="71">
        <v>44</v>
      </c>
      <c r="T27" s="21">
        <f>S27/S4</f>
        <v>0.17322834645669291</v>
      </c>
      <c r="U27" s="71">
        <v>13</v>
      </c>
      <c r="V27" s="21">
        <f>U27/U4</f>
        <v>8.9655172413793102E-2</v>
      </c>
      <c r="W27" s="71">
        <v>0</v>
      </c>
      <c r="X27" s="21">
        <f>W27/W4</f>
        <v>0</v>
      </c>
      <c r="Y27" s="71">
        <f t="shared" si="0"/>
        <v>82</v>
      </c>
      <c r="Z27" s="21">
        <f>Y27/Y4</f>
        <v>0.1527001862197393</v>
      </c>
      <c r="AA27" s="71">
        <v>0</v>
      </c>
      <c r="AB27" s="21">
        <f>AA27/AA4</f>
        <v>0</v>
      </c>
      <c r="AC27" s="71">
        <f t="shared" si="1"/>
        <v>82</v>
      </c>
      <c r="AD27" s="21">
        <f>AC27/AC4</f>
        <v>6.5705128205128208E-2</v>
      </c>
    </row>
    <row r="28" spans="1:30" s="1" customFormat="1" ht="30" customHeight="1">
      <c r="A28" s="82">
        <v>24</v>
      </c>
      <c r="B28" s="179" t="s">
        <v>54</v>
      </c>
      <c r="C28" s="180"/>
      <c r="D28" s="180"/>
      <c r="E28" s="180"/>
      <c r="F28" s="38" t="s">
        <v>55</v>
      </c>
      <c r="G28" s="70">
        <v>2</v>
      </c>
      <c r="H28" s="39">
        <f>G28/G4</f>
        <v>0.2857142857142857</v>
      </c>
      <c r="I28" s="72">
        <v>2</v>
      </c>
      <c r="J28" s="20">
        <f>I28/I4</f>
        <v>0.4</v>
      </c>
      <c r="K28" s="70">
        <v>0</v>
      </c>
      <c r="L28" s="20">
        <f>K28/K4</f>
        <v>0</v>
      </c>
      <c r="M28" s="70">
        <v>0</v>
      </c>
      <c r="N28" s="20">
        <f>M28/M4</f>
        <v>0</v>
      </c>
      <c r="O28" s="70">
        <v>8</v>
      </c>
      <c r="P28" s="20">
        <f>O28/O4</f>
        <v>0.12698412698412698</v>
      </c>
      <c r="Q28" s="70">
        <v>0</v>
      </c>
      <c r="R28" s="20">
        <f>Q28/Q4</f>
        <v>0</v>
      </c>
      <c r="S28" s="70">
        <v>5</v>
      </c>
      <c r="T28" s="20">
        <f>S28/S4</f>
        <v>1.968503937007874E-2</v>
      </c>
      <c r="U28" s="70">
        <v>1</v>
      </c>
      <c r="V28" s="20">
        <f>U28/U4</f>
        <v>6.8965517241379309E-3</v>
      </c>
      <c r="W28" s="70">
        <v>0</v>
      </c>
      <c r="X28" s="20">
        <f>W28/W4</f>
        <v>0</v>
      </c>
      <c r="Y28" s="70">
        <f t="shared" si="0"/>
        <v>16</v>
      </c>
      <c r="Z28" s="20">
        <f>Y28/Y4</f>
        <v>2.9795158286778398E-2</v>
      </c>
      <c r="AA28" s="70">
        <v>0</v>
      </c>
      <c r="AB28" s="20">
        <f>AA28/AA4</f>
        <v>0</v>
      </c>
      <c r="AC28" s="70">
        <f t="shared" si="1"/>
        <v>16</v>
      </c>
      <c r="AD28" s="20">
        <f>AC28/AC4</f>
        <v>1.282051282051282E-2</v>
      </c>
    </row>
    <row r="29" spans="1:30" s="1" customFormat="1" ht="30" customHeight="1">
      <c r="A29" s="82">
        <v>25</v>
      </c>
      <c r="B29" s="181" t="s">
        <v>56</v>
      </c>
      <c r="C29" s="182"/>
      <c r="D29" s="182"/>
      <c r="E29" s="182"/>
      <c r="F29" s="40" t="s">
        <v>57</v>
      </c>
      <c r="G29" s="71">
        <v>6</v>
      </c>
      <c r="H29" s="41">
        <f>G29/G4</f>
        <v>0.8571428571428571</v>
      </c>
      <c r="I29" s="73">
        <v>5</v>
      </c>
      <c r="J29" s="21">
        <f>I29/I4</f>
        <v>1</v>
      </c>
      <c r="K29" s="71">
        <v>2</v>
      </c>
      <c r="L29" s="21">
        <f>K29/K4</f>
        <v>0.18181818181818182</v>
      </c>
      <c r="M29" s="71">
        <v>1</v>
      </c>
      <c r="N29" s="21">
        <f>M29/M4</f>
        <v>0.16666666666666666</v>
      </c>
      <c r="O29" s="71">
        <v>40</v>
      </c>
      <c r="P29" s="21">
        <f>O29/O4</f>
        <v>0.63492063492063489</v>
      </c>
      <c r="Q29" s="71">
        <v>8</v>
      </c>
      <c r="R29" s="21">
        <f>Q29/Q4</f>
        <v>0.21052631578947367</v>
      </c>
      <c r="S29" s="71">
        <v>33</v>
      </c>
      <c r="T29" s="21">
        <f>S29/S4</f>
        <v>0.12992125984251968</v>
      </c>
      <c r="U29" s="71">
        <v>2</v>
      </c>
      <c r="V29" s="21">
        <f>U29/U4</f>
        <v>1.3793103448275862E-2</v>
      </c>
      <c r="W29" s="71">
        <v>13</v>
      </c>
      <c r="X29" s="21">
        <f>W29/W4</f>
        <v>1</v>
      </c>
      <c r="Y29" s="71">
        <f t="shared" si="0"/>
        <v>105</v>
      </c>
      <c r="Z29" s="21">
        <f>Y29/Y4</f>
        <v>0.19553072625698323</v>
      </c>
      <c r="AA29" s="71">
        <v>14</v>
      </c>
      <c r="AB29" s="21">
        <f>AA29/AA4</f>
        <v>1.969057665260197E-2</v>
      </c>
      <c r="AC29" s="71">
        <f t="shared" si="1"/>
        <v>119</v>
      </c>
      <c r="AD29" s="21">
        <f>AC29/AC4</f>
        <v>9.5352564102564097E-2</v>
      </c>
    </row>
    <row r="30" spans="1:30" s="1" customFormat="1" ht="30" customHeight="1">
      <c r="A30" s="82">
        <v>26</v>
      </c>
      <c r="B30" s="28"/>
      <c r="C30" s="188" t="s">
        <v>58</v>
      </c>
      <c r="D30" s="180"/>
      <c r="E30" s="180"/>
      <c r="F30" s="40"/>
      <c r="G30" s="71"/>
      <c r="H30" s="41"/>
      <c r="I30" s="73"/>
      <c r="J30" s="21"/>
      <c r="K30" s="71"/>
      <c r="L30" s="21"/>
      <c r="M30" s="71"/>
      <c r="N30" s="21"/>
      <c r="O30" s="71"/>
      <c r="P30" s="21"/>
      <c r="Q30" s="71"/>
      <c r="R30" s="21"/>
      <c r="S30" s="71"/>
      <c r="T30" s="21"/>
      <c r="U30" s="71"/>
      <c r="V30" s="21"/>
      <c r="W30" s="71"/>
      <c r="X30" s="21"/>
      <c r="Y30" s="71"/>
      <c r="Z30" s="21"/>
      <c r="AA30" s="71"/>
      <c r="AB30" s="21"/>
      <c r="AC30" s="71"/>
      <c r="AD30" s="21"/>
    </row>
    <row r="31" spans="1:30" s="1" customFormat="1" ht="30" customHeight="1">
      <c r="A31" s="82">
        <v>27</v>
      </c>
      <c r="B31" s="30"/>
      <c r="C31" s="42"/>
      <c r="D31" s="184" t="s">
        <v>59</v>
      </c>
      <c r="E31" s="185"/>
      <c r="F31" s="40" t="s">
        <v>60</v>
      </c>
      <c r="G31" s="71">
        <v>5</v>
      </c>
      <c r="H31" s="41">
        <f>G31/G29</f>
        <v>0.83333333333333337</v>
      </c>
      <c r="I31" s="73">
        <v>5</v>
      </c>
      <c r="J31" s="41">
        <f>I31/I29</f>
        <v>1</v>
      </c>
      <c r="K31" s="71">
        <v>1</v>
      </c>
      <c r="L31" s="41">
        <f>K31/K29</f>
        <v>0.5</v>
      </c>
      <c r="M31" s="71">
        <v>0</v>
      </c>
      <c r="N31" s="41">
        <f>IF(M$29=0,"－",M31/M$29)</f>
        <v>0</v>
      </c>
      <c r="O31" s="71">
        <v>38</v>
      </c>
      <c r="P31" s="41">
        <f>IF(O$29=0,"－",O31/O$29)</f>
        <v>0.95</v>
      </c>
      <c r="Q31" s="71">
        <v>8</v>
      </c>
      <c r="R31" s="41">
        <f>IF(Q$29=0,"－",Q31/Q$29)</f>
        <v>1</v>
      </c>
      <c r="S31" s="71">
        <v>19</v>
      </c>
      <c r="T31" s="41">
        <f>IF(S$29=0,"－",S31/S$29)</f>
        <v>0.5757575757575758</v>
      </c>
      <c r="U31" s="71">
        <v>0</v>
      </c>
      <c r="V31" s="41">
        <f>IF(U$29=0,"－",U31/U$29)</f>
        <v>0</v>
      </c>
      <c r="W31" s="71">
        <v>13</v>
      </c>
      <c r="X31" s="41">
        <f>IF(W$29=0,"－",W31/W$29)</f>
        <v>1</v>
      </c>
      <c r="Y31" s="70">
        <f t="shared" si="0"/>
        <v>84</v>
      </c>
      <c r="Z31" s="41">
        <f>IF(Y$29=0,"－",Y31/Y$29)</f>
        <v>0.8</v>
      </c>
      <c r="AA31" s="71">
        <v>13</v>
      </c>
      <c r="AB31" s="41">
        <f>IF(AA$29=0,"－",AA31/AA$29)</f>
        <v>0.9285714285714286</v>
      </c>
      <c r="AC31" s="70">
        <f t="shared" si="1"/>
        <v>97</v>
      </c>
      <c r="AD31" s="20">
        <f>IF(AC$29=0,"－",AC31/AC$29)</f>
        <v>0.81512605042016806</v>
      </c>
    </row>
    <row r="32" spans="1:30" s="1" customFormat="1" ht="30" customHeight="1">
      <c r="A32" s="82">
        <v>28</v>
      </c>
      <c r="B32" s="30"/>
      <c r="C32" s="42"/>
      <c r="D32" s="184" t="s">
        <v>61</v>
      </c>
      <c r="E32" s="185"/>
      <c r="F32" s="40" t="s">
        <v>62</v>
      </c>
      <c r="G32" s="71">
        <v>4</v>
      </c>
      <c r="H32" s="41">
        <f>G32/G29</f>
        <v>0.66666666666666663</v>
      </c>
      <c r="I32" s="73">
        <v>3</v>
      </c>
      <c r="J32" s="41">
        <f>I32/I29</f>
        <v>0.6</v>
      </c>
      <c r="K32" s="71">
        <v>1</v>
      </c>
      <c r="L32" s="41">
        <f>K32/K29</f>
        <v>0.5</v>
      </c>
      <c r="M32" s="71">
        <v>1</v>
      </c>
      <c r="N32" s="41">
        <f>IF(M$29=0,"－",M32/M$29)</f>
        <v>1</v>
      </c>
      <c r="O32" s="71">
        <v>6</v>
      </c>
      <c r="P32" s="41">
        <f>IF(O$29=0,"－",O32/O$29)</f>
        <v>0.15</v>
      </c>
      <c r="Q32" s="71">
        <v>1</v>
      </c>
      <c r="R32" s="41">
        <f>IF(Q$29=0,"－",Q32/Q$29)</f>
        <v>0.125</v>
      </c>
      <c r="S32" s="71">
        <v>18</v>
      </c>
      <c r="T32" s="41">
        <f>IF(S$29=0,"－",S32/S$29)</f>
        <v>0.54545454545454541</v>
      </c>
      <c r="U32" s="71">
        <v>2</v>
      </c>
      <c r="V32" s="41">
        <f>IF(U$29=0,"－",U32/U$29)</f>
        <v>1</v>
      </c>
      <c r="W32" s="71">
        <v>1</v>
      </c>
      <c r="X32" s="41">
        <f>IF(W$29=0,"－",W32/W$29)</f>
        <v>7.6923076923076927E-2</v>
      </c>
      <c r="Y32" s="70">
        <f t="shared" si="0"/>
        <v>34</v>
      </c>
      <c r="Z32" s="41">
        <f>IF(Y$29=0,"－",Y32/Y$29)</f>
        <v>0.32380952380952382</v>
      </c>
      <c r="AA32" s="71">
        <v>0</v>
      </c>
      <c r="AB32" s="41">
        <f>IF(AA$29=0,"－",AA32/AA$29)</f>
        <v>0</v>
      </c>
      <c r="AC32" s="70">
        <f t="shared" si="1"/>
        <v>34</v>
      </c>
      <c r="AD32" s="20">
        <f>IF(AC$29=0,"－",AC32/AC$29)</f>
        <v>0.2857142857142857</v>
      </c>
    </row>
    <row r="33" spans="1:30" s="1" customFormat="1" ht="30" customHeight="1">
      <c r="A33" s="82">
        <v>29</v>
      </c>
      <c r="B33" s="30"/>
      <c r="C33" s="43"/>
      <c r="D33" s="184" t="s">
        <v>63</v>
      </c>
      <c r="E33" s="185"/>
      <c r="F33" s="40" t="s">
        <v>64</v>
      </c>
      <c r="G33" s="71">
        <v>0</v>
      </c>
      <c r="H33" s="41">
        <f>G33/G29</f>
        <v>0</v>
      </c>
      <c r="I33" s="73">
        <v>0</v>
      </c>
      <c r="J33" s="41">
        <f>I33/I29</f>
        <v>0</v>
      </c>
      <c r="K33" s="71">
        <v>0</v>
      </c>
      <c r="L33" s="41">
        <f>K33/K29</f>
        <v>0</v>
      </c>
      <c r="M33" s="71">
        <v>0</v>
      </c>
      <c r="N33" s="41" t="str">
        <f>IF(M$31=0,"－",M33/M$31)</f>
        <v>－</v>
      </c>
      <c r="O33" s="71">
        <v>2</v>
      </c>
      <c r="P33" s="41">
        <f>IF(O$29=0,"－",O33/O$29)</f>
        <v>0.05</v>
      </c>
      <c r="Q33" s="71">
        <v>0</v>
      </c>
      <c r="R33" s="41">
        <f>IF(Q$29=0,"－",Q33/Q$29)</f>
        <v>0</v>
      </c>
      <c r="S33" s="71">
        <v>2</v>
      </c>
      <c r="T33" s="41">
        <f>IF(S$29=0,"－",S33/S$29)</f>
        <v>6.0606060606060608E-2</v>
      </c>
      <c r="U33" s="71">
        <v>0</v>
      </c>
      <c r="V33" s="41">
        <f>IF(U$29=0,"－",U33/U$29)</f>
        <v>0</v>
      </c>
      <c r="W33" s="71">
        <v>1</v>
      </c>
      <c r="X33" s="41">
        <f>IF(W$29=0,"－",W33/W$29)</f>
        <v>7.6923076923076927E-2</v>
      </c>
      <c r="Y33" s="70">
        <f t="shared" si="0"/>
        <v>5</v>
      </c>
      <c r="Z33" s="41">
        <f>IF(Y$29=0,"－",Y33/Y$29)</f>
        <v>4.7619047619047616E-2</v>
      </c>
      <c r="AA33" s="71">
        <v>1</v>
      </c>
      <c r="AB33" s="41">
        <f>IF(AA$29=0,"－",AA33/AA$29)</f>
        <v>7.1428571428571425E-2</v>
      </c>
      <c r="AC33" s="70">
        <f t="shared" si="1"/>
        <v>6</v>
      </c>
      <c r="AD33" s="20">
        <f>IF(AC$29=0,"－",AC33/AC$29)</f>
        <v>5.0420168067226892E-2</v>
      </c>
    </row>
    <row r="34" spans="1:30" s="1" customFormat="1" ht="30" customHeight="1">
      <c r="A34" s="82">
        <v>30</v>
      </c>
      <c r="B34" s="30"/>
      <c r="C34" s="186" t="s">
        <v>65</v>
      </c>
      <c r="D34" s="187"/>
      <c r="E34" s="185"/>
      <c r="F34" s="40" t="s">
        <v>66</v>
      </c>
      <c r="G34" s="71">
        <v>5</v>
      </c>
      <c r="H34" s="41">
        <f>IF(G$31=0,"－",G34/G$31)</f>
        <v>1</v>
      </c>
      <c r="I34" s="73">
        <v>5</v>
      </c>
      <c r="J34" s="41">
        <f>IF(I$31=0,"－",I34/I$31)</f>
        <v>1</v>
      </c>
      <c r="K34" s="71">
        <v>0</v>
      </c>
      <c r="L34" s="41">
        <f>IF(K$31=0,"－",K34/K$31)</f>
        <v>0</v>
      </c>
      <c r="M34" s="71">
        <v>0</v>
      </c>
      <c r="N34" s="41" t="str">
        <f>IF(M$31=0,"－",M34/M$31)</f>
        <v>－</v>
      </c>
      <c r="O34" s="71">
        <v>34</v>
      </c>
      <c r="P34" s="41">
        <f>IF(O$31=0,"－",O34/O$31)</f>
        <v>0.89473684210526316</v>
      </c>
      <c r="Q34" s="71">
        <v>5</v>
      </c>
      <c r="R34" s="41">
        <f>IF(Q$31=0,"－",Q34/Q$31)</f>
        <v>0.625</v>
      </c>
      <c r="S34" s="71">
        <v>9</v>
      </c>
      <c r="T34" s="41">
        <f>IF(S$31=0,"－",S34/S$31)</f>
        <v>0.47368421052631576</v>
      </c>
      <c r="U34" s="71">
        <v>0</v>
      </c>
      <c r="V34" s="41" t="str">
        <f>IF(U$31=0,"－",U34/U$31)</f>
        <v>－</v>
      </c>
      <c r="W34" s="71">
        <v>13</v>
      </c>
      <c r="X34" s="41">
        <f>IF(W$31=0,"－",W34/W$31)</f>
        <v>1</v>
      </c>
      <c r="Y34" s="70">
        <f t="shared" si="0"/>
        <v>66</v>
      </c>
      <c r="Z34" s="41">
        <f>IF(Y$31=0,"－",Y34/Y$31)</f>
        <v>0.7857142857142857</v>
      </c>
      <c r="AA34" s="71">
        <v>13</v>
      </c>
      <c r="AB34" s="41">
        <f>IF(AA$31=0,"－",AA34/AA$31)</f>
        <v>1</v>
      </c>
      <c r="AC34" s="70">
        <f t="shared" si="1"/>
        <v>79</v>
      </c>
      <c r="AD34" s="21">
        <f>IF(AC$31=0,"－",AC34/AC$31)</f>
        <v>0.81443298969072164</v>
      </c>
    </row>
    <row r="35" spans="1:30" s="1" customFormat="1" ht="30" customHeight="1">
      <c r="A35" s="82">
        <v>31</v>
      </c>
      <c r="B35" s="30"/>
      <c r="C35" s="183" t="s">
        <v>67</v>
      </c>
      <c r="D35" s="180"/>
      <c r="E35" s="180"/>
      <c r="F35" s="38" t="s">
        <v>68</v>
      </c>
      <c r="G35" s="70">
        <v>5</v>
      </c>
      <c r="H35" s="41">
        <f>IF(G$31=0,"－",G35/G$31)</f>
        <v>1</v>
      </c>
      <c r="I35" s="72">
        <v>5</v>
      </c>
      <c r="J35" s="41">
        <f>IF(I$31=0,"－",I35/I$31)</f>
        <v>1</v>
      </c>
      <c r="K35" s="70">
        <v>1</v>
      </c>
      <c r="L35" s="41">
        <f>IF(K$31=0,"－",K35/K$31)</f>
        <v>1</v>
      </c>
      <c r="M35" s="70">
        <v>0</v>
      </c>
      <c r="N35" s="41" t="str">
        <f>IF(M$31=0,"－",M35/M$31)</f>
        <v>－</v>
      </c>
      <c r="O35" s="70">
        <v>33</v>
      </c>
      <c r="P35" s="41">
        <f>IF(O$31=0,"－",O35/O$31)</f>
        <v>0.86842105263157898</v>
      </c>
      <c r="Q35" s="70">
        <v>5</v>
      </c>
      <c r="R35" s="41">
        <f>IF(Q$31=0,"－",Q35/Q$31)</f>
        <v>0.625</v>
      </c>
      <c r="S35" s="70">
        <v>8</v>
      </c>
      <c r="T35" s="41">
        <f>IF(S$31=0,"－",S35/S$31)</f>
        <v>0.42105263157894735</v>
      </c>
      <c r="U35" s="70">
        <v>0</v>
      </c>
      <c r="V35" s="41" t="str">
        <f>IF(U$31=0,"－",U35/U$31)</f>
        <v>－</v>
      </c>
      <c r="W35" s="70">
        <v>13</v>
      </c>
      <c r="X35" s="41">
        <f>IF(W$31=0,"－",W35/W$31)</f>
        <v>1</v>
      </c>
      <c r="Y35" s="70">
        <f>SUM(G35,K35,M35,O35,Q35,S35,U35,W35)</f>
        <v>65</v>
      </c>
      <c r="Z35" s="41">
        <f>IF(Y$31=0,"－",Y35/Y$31)</f>
        <v>0.77380952380952384</v>
      </c>
      <c r="AA35" s="70">
        <v>13</v>
      </c>
      <c r="AB35" s="41">
        <f>IF(AA$31=0,"－",AA35/AA$31)</f>
        <v>1</v>
      </c>
      <c r="AC35" s="70">
        <f t="shared" si="1"/>
        <v>78</v>
      </c>
      <c r="AD35" s="21">
        <f>IF(AC$31=0,"－",AC35/AC$31)</f>
        <v>0.80412371134020622</v>
      </c>
    </row>
    <row r="36" spans="1:30" s="1" customFormat="1" ht="30" customHeight="1">
      <c r="A36" s="82">
        <v>32</v>
      </c>
      <c r="B36" s="181" t="s">
        <v>69</v>
      </c>
      <c r="C36" s="182"/>
      <c r="D36" s="182"/>
      <c r="E36" s="182"/>
      <c r="F36" s="40" t="s">
        <v>70</v>
      </c>
      <c r="G36" s="71">
        <v>5</v>
      </c>
      <c r="H36" s="41">
        <f>G36/G4</f>
        <v>0.7142857142857143</v>
      </c>
      <c r="I36" s="73">
        <v>5</v>
      </c>
      <c r="J36" s="21">
        <f>I36/I4</f>
        <v>1</v>
      </c>
      <c r="K36" s="71">
        <v>2</v>
      </c>
      <c r="L36" s="21">
        <f>K36/K4</f>
        <v>0.18181818181818182</v>
      </c>
      <c r="M36" s="71">
        <v>0</v>
      </c>
      <c r="N36" s="21">
        <f>M36/M4</f>
        <v>0</v>
      </c>
      <c r="O36" s="71">
        <v>32</v>
      </c>
      <c r="P36" s="21">
        <f>O36/O4</f>
        <v>0.50793650793650791</v>
      </c>
      <c r="Q36" s="71">
        <v>8</v>
      </c>
      <c r="R36" s="21">
        <f>Q36/Q4</f>
        <v>0.21052631578947367</v>
      </c>
      <c r="S36" s="71">
        <v>20</v>
      </c>
      <c r="T36" s="21">
        <f>S36/S4</f>
        <v>7.874015748031496E-2</v>
      </c>
      <c r="U36" s="71">
        <v>0</v>
      </c>
      <c r="V36" s="21">
        <f>U36/U4</f>
        <v>0</v>
      </c>
      <c r="W36" s="71">
        <v>13</v>
      </c>
      <c r="X36" s="21">
        <f>W36/W4</f>
        <v>1</v>
      </c>
      <c r="Y36" s="71">
        <f t="shared" si="0"/>
        <v>80</v>
      </c>
      <c r="Z36" s="21">
        <f>Y36/Y4</f>
        <v>0.148975791433892</v>
      </c>
      <c r="AA36" s="71">
        <v>14</v>
      </c>
      <c r="AB36" s="21">
        <f>AA36/AA4</f>
        <v>1.969057665260197E-2</v>
      </c>
      <c r="AC36" s="71">
        <f t="shared" si="1"/>
        <v>94</v>
      </c>
      <c r="AD36" s="20">
        <f>AC36/AC4</f>
        <v>7.5320512820512817E-2</v>
      </c>
    </row>
    <row r="37" spans="1:30" s="1" customFormat="1" ht="30" customHeight="1">
      <c r="A37" s="82">
        <v>33</v>
      </c>
      <c r="B37" s="28"/>
      <c r="C37" s="183" t="s">
        <v>71</v>
      </c>
      <c r="D37" s="180"/>
      <c r="E37" s="180"/>
      <c r="F37" s="40" t="s">
        <v>72</v>
      </c>
      <c r="G37" s="71">
        <v>5</v>
      </c>
      <c r="H37" s="41">
        <f>IF(G36=0,"－",G37/G36)</f>
        <v>1</v>
      </c>
      <c r="I37" s="73">
        <v>5</v>
      </c>
      <c r="J37" s="21">
        <f>IF(I36=0,"－",I37/I36)</f>
        <v>1</v>
      </c>
      <c r="K37" s="71">
        <v>1</v>
      </c>
      <c r="L37" s="21">
        <f>IF(K36=0,"－",K37/K36)</f>
        <v>0.5</v>
      </c>
      <c r="M37" s="71">
        <v>0</v>
      </c>
      <c r="N37" s="21" t="str">
        <f>IF(M36=0,"－",M37/M36)</f>
        <v>－</v>
      </c>
      <c r="O37" s="71">
        <v>29</v>
      </c>
      <c r="P37" s="21">
        <f>IF(O36=0,"－",O37/O36)</f>
        <v>0.90625</v>
      </c>
      <c r="Q37" s="71">
        <v>6</v>
      </c>
      <c r="R37" s="21">
        <f>IF(Q36=0,"－",Q37/Q36)</f>
        <v>0.75</v>
      </c>
      <c r="S37" s="71">
        <v>9</v>
      </c>
      <c r="T37" s="21">
        <f>IF(S36=0,"－",S37/S36)</f>
        <v>0.45</v>
      </c>
      <c r="U37" s="71">
        <v>0</v>
      </c>
      <c r="V37" s="21" t="str">
        <f>IF(U36=0,"－",U37/U36)</f>
        <v>－</v>
      </c>
      <c r="W37" s="71">
        <v>13</v>
      </c>
      <c r="X37" s="21">
        <f>IF(W36=0,"－",W37/W36)</f>
        <v>1</v>
      </c>
      <c r="Y37" s="71">
        <f t="shared" si="0"/>
        <v>63</v>
      </c>
      <c r="Z37" s="21">
        <f>IF(Y36=0,"－",Y37/Y36)</f>
        <v>0.78749999999999998</v>
      </c>
      <c r="AA37" s="71">
        <v>13</v>
      </c>
      <c r="AB37" s="21">
        <f>IF(AA36=0,"－",AA37/AA36)</f>
        <v>0.9285714285714286</v>
      </c>
      <c r="AC37" s="71">
        <f t="shared" si="1"/>
        <v>76</v>
      </c>
      <c r="AD37" s="21">
        <f>IF(AC36=0,"－",AC37/AC36)</f>
        <v>0.80851063829787229</v>
      </c>
    </row>
    <row r="38" spans="1:30" s="1" customFormat="1" ht="30" customHeight="1">
      <c r="A38" s="82">
        <v>34</v>
      </c>
      <c r="B38" s="181" t="s">
        <v>73</v>
      </c>
      <c r="C38" s="182"/>
      <c r="D38" s="182"/>
      <c r="E38" s="182"/>
      <c r="F38" s="40" t="s">
        <v>74</v>
      </c>
      <c r="G38" s="71">
        <v>7</v>
      </c>
      <c r="H38" s="41">
        <f>G38/G4</f>
        <v>1</v>
      </c>
      <c r="I38" s="73">
        <v>5</v>
      </c>
      <c r="J38" s="21">
        <f>I38/I4</f>
        <v>1</v>
      </c>
      <c r="K38" s="71">
        <v>11</v>
      </c>
      <c r="L38" s="21">
        <f>K38/K4</f>
        <v>1</v>
      </c>
      <c r="M38" s="71">
        <v>5</v>
      </c>
      <c r="N38" s="21">
        <f>M38/M4</f>
        <v>0.83333333333333337</v>
      </c>
      <c r="O38" s="71">
        <v>63</v>
      </c>
      <c r="P38" s="21">
        <f>O38/O4</f>
        <v>1</v>
      </c>
      <c r="Q38" s="71">
        <v>38</v>
      </c>
      <c r="R38" s="21">
        <f>Q38/Q4</f>
        <v>1</v>
      </c>
      <c r="S38" s="71">
        <v>253</v>
      </c>
      <c r="T38" s="21">
        <f>S38/S4</f>
        <v>0.99606299212598426</v>
      </c>
      <c r="U38" s="71">
        <v>84</v>
      </c>
      <c r="V38" s="21">
        <f>U38/U4</f>
        <v>0.57931034482758625</v>
      </c>
      <c r="W38" s="71">
        <v>13</v>
      </c>
      <c r="X38" s="21">
        <f>W38/W4</f>
        <v>1</v>
      </c>
      <c r="Y38" s="71">
        <f t="shared" si="0"/>
        <v>474</v>
      </c>
      <c r="Z38" s="21">
        <f>Y38/Y4</f>
        <v>0.88268156424581001</v>
      </c>
      <c r="AA38" s="71">
        <v>709</v>
      </c>
      <c r="AB38" s="21">
        <f>AA38/AA4</f>
        <v>0.99718706047819972</v>
      </c>
      <c r="AC38" s="71">
        <f t="shared" si="1"/>
        <v>1183</v>
      </c>
      <c r="AD38" s="21">
        <f>AC38/AC4</f>
        <v>0.94791666666666663</v>
      </c>
    </row>
    <row r="39" spans="1:30" s="1" customFormat="1" ht="30" customHeight="1">
      <c r="A39" s="82">
        <v>35</v>
      </c>
      <c r="B39" s="28"/>
      <c r="C39" s="183" t="s">
        <v>75</v>
      </c>
      <c r="D39" s="180"/>
      <c r="E39" s="180"/>
      <c r="F39" s="40" t="s">
        <v>76</v>
      </c>
      <c r="G39" s="71">
        <v>4</v>
      </c>
      <c r="H39" s="41">
        <f>G39/G38</f>
        <v>0.5714285714285714</v>
      </c>
      <c r="I39" s="73">
        <v>4</v>
      </c>
      <c r="J39" s="21">
        <f>I39/I38</f>
        <v>0.8</v>
      </c>
      <c r="K39" s="71">
        <v>2</v>
      </c>
      <c r="L39" s="21">
        <f>K39/K38</f>
        <v>0.18181818181818182</v>
      </c>
      <c r="M39" s="71">
        <v>2</v>
      </c>
      <c r="N39" s="21">
        <f>M39/M38</f>
        <v>0.4</v>
      </c>
      <c r="O39" s="71">
        <v>8</v>
      </c>
      <c r="P39" s="21">
        <f>O39/O38</f>
        <v>0.12698412698412698</v>
      </c>
      <c r="Q39" s="71">
        <v>4</v>
      </c>
      <c r="R39" s="21">
        <f>Q39/Q38</f>
        <v>0.10526315789473684</v>
      </c>
      <c r="S39" s="71">
        <v>1</v>
      </c>
      <c r="T39" s="21">
        <f>S39/S38</f>
        <v>3.952569169960474E-3</v>
      </c>
      <c r="U39" s="71">
        <v>0</v>
      </c>
      <c r="V39" s="21">
        <f>U39/U38</f>
        <v>0</v>
      </c>
      <c r="W39" s="71">
        <v>0</v>
      </c>
      <c r="X39" s="21">
        <f>W39/W38</f>
        <v>0</v>
      </c>
      <c r="Y39" s="71">
        <f t="shared" si="0"/>
        <v>21</v>
      </c>
      <c r="Z39" s="21">
        <f>Y39/Y38</f>
        <v>4.4303797468354431E-2</v>
      </c>
      <c r="AA39" s="71">
        <v>608</v>
      </c>
      <c r="AB39" s="21">
        <f>AA39/AA38</f>
        <v>0.85754583921015515</v>
      </c>
      <c r="AC39" s="71">
        <f t="shared" si="1"/>
        <v>629</v>
      </c>
      <c r="AD39" s="21">
        <f>AC39/AC38</f>
        <v>0.53169907016060858</v>
      </c>
    </row>
    <row r="40" spans="1:30" s="1" customFormat="1" ht="30" customHeight="1">
      <c r="A40" s="82">
        <v>36</v>
      </c>
      <c r="B40" s="28"/>
      <c r="C40" s="188" t="s">
        <v>77</v>
      </c>
      <c r="D40" s="182"/>
      <c r="E40" s="182"/>
      <c r="F40" s="40" t="s">
        <v>78</v>
      </c>
      <c r="G40" s="71">
        <v>4</v>
      </c>
      <c r="H40" s="41">
        <f>G40/G38</f>
        <v>0.5714285714285714</v>
      </c>
      <c r="I40" s="73">
        <v>4</v>
      </c>
      <c r="J40" s="21">
        <f>I40/I38</f>
        <v>0.8</v>
      </c>
      <c r="K40" s="71">
        <v>2</v>
      </c>
      <c r="L40" s="21">
        <f>K40/K38</f>
        <v>0.18181818181818182</v>
      </c>
      <c r="M40" s="71">
        <v>2</v>
      </c>
      <c r="N40" s="21">
        <f>M40/M38</f>
        <v>0.4</v>
      </c>
      <c r="O40" s="71">
        <v>6</v>
      </c>
      <c r="P40" s="21">
        <f>O40/O38</f>
        <v>9.5238095238095233E-2</v>
      </c>
      <c r="Q40" s="71">
        <v>1</v>
      </c>
      <c r="R40" s="21">
        <f>Q40/Q38</f>
        <v>2.6315789473684209E-2</v>
      </c>
      <c r="S40" s="71">
        <v>0</v>
      </c>
      <c r="T40" s="21">
        <f>S40/S38</f>
        <v>0</v>
      </c>
      <c r="U40" s="71">
        <v>1</v>
      </c>
      <c r="V40" s="21">
        <f>U40/U38</f>
        <v>1.1904761904761904E-2</v>
      </c>
      <c r="W40" s="71">
        <v>13</v>
      </c>
      <c r="X40" s="21">
        <f>W40/W38</f>
        <v>1</v>
      </c>
      <c r="Y40" s="71">
        <f t="shared" si="0"/>
        <v>29</v>
      </c>
      <c r="Z40" s="21">
        <f>Y40/Y38</f>
        <v>6.118143459915612E-2</v>
      </c>
      <c r="AA40" s="71">
        <v>606</v>
      </c>
      <c r="AB40" s="21">
        <f>AA40/AA38</f>
        <v>0.85472496473906912</v>
      </c>
      <c r="AC40" s="71">
        <f t="shared" si="1"/>
        <v>635</v>
      </c>
      <c r="AD40" s="21">
        <f>AC40/AC38</f>
        <v>0.536770921386306</v>
      </c>
    </row>
    <row r="41" spans="1:30" s="1" customFormat="1" ht="30" customHeight="1">
      <c r="A41" s="82">
        <v>37</v>
      </c>
      <c r="B41" s="30"/>
      <c r="C41" s="29"/>
      <c r="D41" s="183" t="s">
        <v>79</v>
      </c>
      <c r="E41" s="180"/>
      <c r="F41" s="40" t="s">
        <v>80</v>
      </c>
      <c r="G41" s="71">
        <v>1</v>
      </c>
      <c r="H41" s="41">
        <f>IF(G$40=0,"－",G41/G$40)</f>
        <v>0.25</v>
      </c>
      <c r="I41" s="73">
        <v>1</v>
      </c>
      <c r="J41" s="21">
        <f>IF(I$40=0,"－",I41/I$40)</f>
        <v>0.25</v>
      </c>
      <c r="K41" s="71">
        <v>1</v>
      </c>
      <c r="L41" s="21">
        <f>IF(K$40=0,"－",K41/K$40)</f>
        <v>0.5</v>
      </c>
      <c r="M41" s="71">
        <v>0</v>
      </c>
      <c r="N41" s="21">
        <f>IF(M$40=0,"－",M41/M$40)</f>
        <v>0</v>
      </c>
      <c r="O41" s="71">
        <v>0</v>
      </c>
      <c r="P41" s="21">
        <f>IF(O$40=0,"－",O41/O$40)</f>
        <v>0</v>
      </c>
      <c r="Q41" s="71">
        <v>0</v>
      </c>
      <c r="R41" s="21">
        <f>IF(Q$40=0,"－",Q41/Q$40)</f>
        <v>0</v>
      </c>
      <c r="S41" s="71">
        <v>0</v>
      </c>
      <c r="T41" s="21" t="str">
        <f>IF(S$40=0,"－",S41/S$40)</f>
        <v>－</v>
      </c>
      <c r="U41" s="71">
        <v>0</v>
      </c>
      <c r="V41" s="21">
        <f>IF(U$40=0,"－",U41/U$40)</f>
        <v>0</v>
      </c>
      <c r="W41" s="71">
        <v>0</v>
      </c>
      <c r="X41" s="21">
        <f>IF(W$40=0,"－",W41/W$40)</f>
        <v>0</v>
      </c>
      <c r="Y41" s="71">
        <f>SUM(G41,K41,M41,O41,Q41,S41,U41,W41)</f>
        <v>2</v>
      </c>
      <c r="Z41" s="21">
        <f>IF(Y$40=0,"－",Y41/Y$40)</f>
        <v>6.8965517241379309E-2</v>
      </c>
      <c r="AA41" s="71">
        <v>0</v>
      </c>
      <c r="AB41" s="21">
        <f>IF(AA$40=0,"－",AA41/AA$40)</f>
        <v>0</v>
      </c>
      <c r="AC41" s="71">
        <f t="shared" si="1"/>
        <v>2</v>
      </c>
      <c r="AD41" s="21">
        <f>IF(AC$40=0,"－",AC41/AC$40)</f>
        <v>3.1496062992125984E-3</v>
      </c>
    </row>
    <row r="42" spans="1:30" s="1" customFormat="1" ht="30" customHeight="1">
      <c r="A42" s="82">
        <v>38</v>
      </c>
      <c r="B42" s="30"/>
      <c r="C42" s="29"/>
      <c r="D42" s="186" t="s">
        <v>81</v>
      </c>
      <c r="E42" s="185"/>
      <c r="F42" s="40" t="s">
        <v>82</v>
      </c>
      <c r="G42" s="71">
        <v>1</v>
      </c>
      <c r="H42" s="41">
        <f>IF(G$40=0,"－",G42/G$40)</f>
        <v>0.25</v>
      </c>
      <c r="I42" s="73">
        <v>1</v>
      </c>
      <c r="J42" s="21">
        <f>IF(I$40=0,"－",I42/I$40)</f>
        <v>0.25</v>
      </c>
      <c r="K42" s="71">
        <v>1</v>
      </c>
      <c r="L42" s="21">
        <f>IF(K$40=0,"－",K42/K$40)</f>
        <v>0.5</v>
      </c>
      <c r="M42" s="71">
        <v>0</v>
      </c>
      <c r="N42" s="21">
        <f>IF(M$40=0,"－",M42/M$40)</f>
        <v>0</v>
      </c>
      <c r="O42" s="71">
        <v>0</v>
      </c>
      <c r="P42" s="21">
        <f>IF(O$40=0,"－",O42/O$40)</f>
        <v>0</v>
      </c>
      <c r="Q42" s="71">
        <v>0</v>
      </c>
      <c r="R42" s="21">
        <f>IF(Q$40=0,"－",Q42/Q$40)</f>
        <v>0</v>
      </c>
      <c r="S42" s="71">
        <v>0</v>
      </c>
      <c r="T42" s="21" t="str">
        <f>IF(S$40=0,"－",S42/S$40)</f>
        <v>－</v>
      </c>
      <c r="U42" s="71">
        <v>0</v>
      </c>
      <c r="V42" s="21">
        <f>IF(U$40=0,"－",U42/U$40)</f>
        <v>0</v>
      </c>
      <c r="W42" s="71">
        <v>0</v>
      </c>
      <c r="X42" s="21">
        <f>IF(W$40=0,"－",W42/W$40)</f>
        <v>0</v>
      </c>
      <c r="Y42" s="71">
        <f t="shared" si="0"/>
        <v>2</v>
      </c>
      <c r="Z42" s="21">
        <f>IF(Y$40=0,"－",Y42/Y$40)</f>
        <v>6.8965517241379309E-2</v>
      </c>
      <c r="AA42" s="71">
        <v>0</v>
      </c>
      <c r="AB42" s="21">
        <f>IF(AA$40=0,"－",AA42/AA$40)</f>
        <v>0</v>
      </c>
      <c r="AC42" s="71">
        <f t="shared" si="1"/>
        <v>2</v>
      </c>
      <c r="AD42" s="21">
        <f>IF(AC$40=0,"－",AC42/AC$40)</f>
        <v>3.1496062992125984E-3</v>
      </c>
    </row>
    <row r="43" spans="1:30" s="1" customFormat="1" ht="30" customHeight="1">
      <c r="A43" s="82">
        <v>39</v>
      </c>
      <c r="B43" s="30"/>
      <c r="C43" s="29"/>
      <c r="D43" s="186" t="s">
        <v>83</v>
      </c>
      <c r="E43" s="185"/>
      <c r="F43" s="40" t="s">
        <v>84</v>
      </c>
      <c r="G43" s="71">
        <v>0</v>
      </c>
      <c r="H43" s="41">
        <f>IF(G$40=0,"－",G43/G$40)</f>
        <v>0</v>
      </c>
      <c r="I43" s="73">
        <v>0</v>
      </c>
      <c r="J43" s="21">
        <f>IF(I$40=0,"－",I43/I$40)</f>
        <v>0</v>
      </c>
      <c r="K43" s="71">
        <v>0</v>
      </c>
      <c r="L43" s="21">
        <f>IF(K$40=0,"－",K43/K$40)</f>
        <v>0</v>
      </c>
      <c r="M43" s="71">
        <v>0</v>
      </c>
      <c r="N43" s="21">
        <f>IF(M$40=0,"－",M43/M$40)</f>
        <v>0</v>
      </c>
      <c r="O43" s="71">
        <v>0</v>
      </c>
      <c r="P43" s="21">
        <f>IF(O$40=0,"－",O43/O$40)</f>
        <v>0</v>
      </c>
      <c r="Q43" s="71">
        <v>0</v>
      </c>
      <c r="R43" s="21">
        <f>IF(Q$40=0,"－",Q43/Q$40)</f>
        <v>0</v>
      </c>
      <c r="S43" s="71">
        <v>0</v>
      </c>
      <c r="T43" s="21" t="str">
        <f>IF(S$40=0,"－",S43/S$40)</f>
        <v>－</v>
      </c>
      <c r="U43" s="71">
        <v>1</v>
      </c>
      <c r="V43" s="21">
        <f>IF(U$40=0,"－",U43/U$40)</f>
        <v>1</v>
      </c>
      <c r="W43" s="71">
        <v>0</v>
      </c>
      <c r="X43" s="21">
        <f>IF(W$40=0,"－",W43/W$40)</f>
        <v>0</v>
      </c>
      <c r="Y43" s="71">
        <f t="shared" si="0"/>
        <v>1</v>
      </c>
      <c r="Z43" s="21">
        <f>IF(Y$40=0,"－",Y43/Y$40)</f>
        <v>3.4482758620689655E-2</v>
      </c>
      <c r="AA43" s="71">
        <v>0</v>
      </c>
      <c r="AB43" s="21">
        <f>IF(AA$40=0,"－",AA43/AA$40)</f>
        <v>0</v>
      </c>
      <c r="AC43" s="71">
        <f t="shared" si="1"/>
        <v>1</v>
      </c>
      <c r="AD43" s="21">
        <f>IF(AC$40=0,"－",AC43/AC$40)</f>
        <v>1.5748031496062992E-3</v>
      </c>
    </row>
    <row r="44" spans="1:30" s="1" customFormat="1" ht="30" customHeight="1">
      <c r="A44" s="82">
        <v>40</v>
      </c>
      <c r="B44" s="30"/>
      <c r="C44" s="29"/>
      <c r="D44" s="183" t="s">
        <v>85</v>
      </c>
      <c r="E44" s="180"/>
      <c r="F44" s="40" t="s">
        <v>86</v>
      </c>
      <c r="G44" s="71">
        <v>0</v>
      </c>
      <c r="H44" s="41">
        <f>IF(G$40=0,"－",G44/G$40)</f>
        <v>0</v>
      </c>
      <c r="I44" s="73">
        <v>0</v>
      </c>
      <c r="J44" s="21">
        <f>IF(I$40=0,"－",I44/I$40)</f>
        <v>0</v>
      </c>
      <c r="K44" s="71">
        <v>0</v>
      </c>
      <c r="L44" s="21">
        <f>IF(K$40=0,"－",K44/K$40)</f>
        <v>0</v>
      </c>
      <c r="M44" s="71">
        <v>0</v>
      </c>
      <c r="N44" s="21">
        <f>IF(M$40=0,"－",M44/M$40)</f>
        <v>0</v>
      </c>
      <c r="O44" s="71">
        <v>2</v>
      </c>
      <c r="P44" s="21">
        <f>IF(O$40=0,"－",O44/O$40)</f>
        <v>0.33333333333333331</v>
      </c>
      <c r="Q44" s="71">
        <v>0</v>
      </c>
      <c r="R44" s="21">
        <f>IF(Q$40=0,"－",Q44/Q$40)</f>
        <v>0</v>
      </c>
      <c r="S44" s="71">
        <v>0</v>
      </c>
      <c r="T44" s="21" t="str">
        <f>IF(S$40=0,"－",S44/S$40)</f>
        <v>－</v>
      </c>
      <c r="U44" s="71">
        <v>0</v>
      </c>
      <c r="V44" s="21">
        <f>IF(U$40=0,"－",U44/U$40)</f>
        <v>0</v>
      </c>
      <c r="W44" s="71">
        <v>0</v>
      </c>
      <c r="X44" s="21">
        <f>IF(W$40=0,"－",W44/W$40)</f>
        <v>0</v>
      </c>
      <c r="Y44" s="71">
        <f t="shared" si="0"/>
        <v>2</v>
      </c>
      <c r="Z44" s="21">
        <f>IF(Y$40=0,"－",Y44/Y$40)</f>
        <v>6.8965517241379309E-2</v>
      </c>
      <c r="AA44" s="71">
        <v>0</v>
      </c>
      <c r="AB44" s="21">
        <f>IF(AA$40=0,"－",AA44/AA$40)</f>
        <v>0</v>
      </c>
      <c r="AC44" s="71">
        <f t="shared" si="1"/>
        <v>2</v>
      </c>
      <c r="AD44" s="21">
        <f>IF(AC$40=0,"－",AC44/AC$40)</f>
        <v>3.1496062992125984E-3</v>
      </c>
    </row>
    <row r="45" spans="1:30" s="1" customFormat="1" ht="30" customHeight="1" thickBot="1">
      <c r="A45" s="82">
        <v>41</v>
      </c>
      <c r="B45" s="44"/>
      <c r="C45" s="45"/>
      <c r="D45" s="203" t="s">
        <v>87</v>
      </c>
      <c r="E45" s="204"/>
      <c r="F45" s="46" t="s">
        <v>88</v>
      </c>
      <c r="G45" s="74">
        <v>2</v>
      </c>
      <c r="H45" s="47">
        <f>IF(G$40=0,"－",G45/G$40)</f>
        <v>0.5</v>
      </c>
      <c r="I45" s="75">
        <v>2</v>
      </c>
      <c r="J45" s="23">
        <f>IF(I$40=0,"－",I45/I$40)</f>
        <v>0.5</v>
      </c>
      <c r="K45" s="74">
        <v>1</v>
      </c>
      <c r="L45" s="23">
        <f>IF(K$40=0,"－",K45/K$40)</f>
        <v>0.5</v>
      </c>
      <c r="M45" s="74">
        <v>2</v>
      </c>
      <c r="N45" s="23">
        <f>IF(M$40=0,"－",M45/M$40)</f>
        <v>1</v>
      </c>
      <c r="O45" s="74">
        <v>4</v>
      </c>
      <c r="P45" s="23">
        <f>IF(O$40=0,"－",O45/O$40)</f>
        <v>0.66666666666666663</v>
      </c>
      <c r="Q45" s="74">
        <v>1</v>
      </c>
      <c r="R45" s="23">
        <f>IF(Q$40=0,"－",Q45/Q$40)</f>
        <v>1</v>
      </c>
      <c r="S45" s="74">
        <v>0</v>
      </c>
      <c r="T45" s="23" t="str">
        <f>IF(S$40=0,"－",S45/S$40)</f>
        <v>－</v>
      </c>
      <c r="U45" s="74">
        <v>0</v>
      </c>
      <c r="V45" s="23">
        <f>IF(U$40=0,"－",U45/U$40)</f>
        <v>0</v>
      </c>
      <c r="W45" s="74">
        <v>13</v>
      </c>
      <c r="X45" s="23">
        <f>IF(W$40=0,"－",W45/W$40)</f>
        <v>1</v>
      </c>
      <c r="Y45" s="74">
        <f t="shared" si="0"/>
        <v>23</v>
      </c>
      <c r="Z45" s="23">
        <f>IF(Y$40=0,"－",Y45/Y$40)</f>
        <v>0.7931034482758621</v>
      </c>
      <c r="AA45" s="74">
        <v>606</v>
      </c>
      <c r="AB45" s="23">
        <f>IF(AA$40=0,"－",AA45/AA$40)</f>
        <v>1</v>
      </c>
      <c r="AC45" s="74">
        <f t="shared" si="1"/>
        <v>629</v>
      </c>
      <c r="AD45" s="23">
        <f>IF(AC$40=0,"－",AC45/AC$40)</f>
        <v>0.99055118110236218</v>
      </c>
    </row>
    <row r="46" spans="1:30" ht="24" customHeight="1">
      <c r="A46" s="53"/>
      <c r="B46" s="48" t="s">
        <v>89</v>
      </c>
      <c r="C46" s="48"/>
      <c r="D46" s="48"/>
      <c r="E46" s="49"/>
      <c r="F46" s="50"/>
      <c r="G46" s="51"/>
      <c r="H46" s="52"/>
      <c r="I46" s="53"/>
      <c r="J46" s="90"/>
      <c r="K46" s="51"/>
      <c r="L46" s="91"/>
      <c r="M46" s="51"/>
      <c r="N46" s="91"/>
      <c r="O46" s="51"/>
      <c r="P46" s="91"/>
      <c r="Q46" s="51"/>
      <c r="R46" s="91"/>
      <c r="S46" s="51"/>
      <c r="T46" s="91"/>
      <c r="U46" s="51"/>
      <c r="V46" s="91"/>
      <c r="W46" s="51"/>
      <c r="X46" s="91"/>
      <c r="Y46" s="51"/>
      <c r="Z46" s="91"/>
      <c r="AA46" s="51"/>
      <c r="AB46" s="91"/>
      <c r="AC46" s="51"/>
      <c r="AD46" s="91"/>
    </row>
  </sheetData>
  <mergeCells count="47">
    <mergeCell ref="AC2:AD3"/>
    <mergeCell ref="G2:H3"/>
    <mergeCell ref="K2:L3"/>
    <mergeCell ref="M2:N3"/>
    <mergeCell ref="O2:P3"/>
    <mergeCell ref="AA2:AB3"/>
    <mergeCell ref="Y2:Z3"/>
    <mergeCell ref="W2:X3"/>
    <mergeCell ref="U2:V3"/>
    <mergeCell ref="I3:J3"/>
    <mergeCell ref="D44:E44"/>
    <mergeCell ref="D45:E45"/>
    <mergeCell ref="B36:E36"/>
    <mergeCell ref="C37:E37"/>
    <mergeCell ref="B38:E38"/>
    <mergeCell ref="C39:E39"/>
    <mergeCell ref="D42:E42"/>
    <mergeCell ref="D43:E43"/>
    <mergeCell ref="D41:E41"/>
    <mergeCell ref="C40:E40"/>
    <mergeCell ref="B8:E8"/>
    <mergeCell ref="C9:E9"/>
    <mergeCell ref="C10:E10"/>
    <mergeCell ref="S2:T3"/>
    <mergeCell ref="C18:D19"/>
    <mergeCell ref="C20:D21"/>
    <mergeCell ref="Q2:R3"/>
    <mergeCell ref="B2:F3"/>
    <mergeCell ref="C11:E11"/>
    <mergeCell ref="C30:E30"/>
    <mergeCell ref="B12:E12"/>
    <mergeCell ref="B13:E13"/>
    <mergeCell ref="B22:E22"/>
    <mergeCell ref="B23:E23"/>
    <mergeCell ref="B25:E25"/>
    <mergeCell ref="B26:E26"/>
    <mergeCell ref="B27:E27"/>
    <mergeCell ref="C16:D17"/>
    <mergeCell ref="C14:D15"/>
    <mergeCell ref="B24:E24"/>
    <mergeCell ref="B28:E28"/>
    <mergeCell ref="B29:E29"/>
    <mergeCell ref="C35:E35"/>
    <mergeCell ref="D31:E31"/>
    <mergeCell ref="D32:E32"/>
    <mergeCell ref="D33:E33"/>
    <mergeCell ref="C34:E34"/>
  </mergeCells>
  <phoneticPr fontId="2"/>
  <printOptions horizontalCentered="1"/>
  <pageMargins left="0.31496062992125984" right="0.31496062992125984" top="0.55118110236220474" bottom="0.35433070866141736"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0B3A-5C2D-49C5-8038-C39B4FCE2DFF}">
  <dimension ref="A1:AE22"/>
  <sheetViews>
    <sheetView zoomScale="70" zoomScaleNormal="70" workbookViewId="0">
      <pane xSplit="6" ySplit="7" topLeftCell="G8" activePane="bottomRight" state="frozen"/>
      <selection pane="bottomRight"/>
      <selection pane="bottomLeft" activeCell="C10" sqref="C10:E10"/>
      <selection pane="topRight" activeCell="C10" sqref="C10:E10"/>
    </sheetView>
  </sheetViews>
  <sheetFormatPr defaultRowHeight="14.25"/>
  <cols>
    <col min="1" max="1" width="4.140625" customWidth="1"/>
    <col min="2" max="3" width="5.5703125" style="5" customWidth="1"/>
    <col min="4" max="4" width="19.140625" style="5" customWidth="1"/>
    <col min="5" max="5" width="18.28515625" style="6" customWidth="1"/>
    <col min="6" max="6" width="9.42578125" style="7" customWidth="1"/>
    <col min="7" max="7" width="10.5703125" style="4" customWidth="1"/>
    <col min="8" max="8" width="8.42578125" style="10" customWidth="1"/>
    <col min="9" max="9" width="10.5703125" customWidth="1"/>
    <col min="10" max="10" width="8.42578125" style="12" customWidth="1"/>
    <col min="11" max="11" width="10.5703125" style="4" customWidth="1"/>
    <col min="12" max="12" width="8.42578125" style="8" customWidth="1"/>
    <col min="13" max="13" width="10.5703125" style="4" customWidth="1"/>
    <col min="14" max="14" width="8.42578125" style="8" customWidth="1"/>
    <col min="15" max="15" width="10.5703125" style="4" customWidth="1"/>
    <col min="16" max="16" width="8.42578125" style="8" customWidth="1"/>
    <col min="17" max="17" width="10.5703125" style="4" customWidth="1"/>
    <col min="18" max="18" width="8.42578125" style="8" customWidth="1"/>
    <col min="19" max="19" width="10.5703125" style="4" customWidth="1"/>
    <col min="20" max="20" width="8.42578125" style="8" customWidth="1"/>
    <col min="21" max="21" width="10.5703125" style="4" customWidth="1"/>
    <col min="22" max="22" width="8.42578125" style="8" customWidth="1"/>
    <col min="23" max="23" width="10.5703125" style="4" customWidth="1"/>
    <col min="24" max="24" width="8.42578125" style="8" customWidth="1"/>
    <col min="25" max="25" width="10.5703125" style="4" customWidth="1"/>
    <col min="26" max="26" width="8.42578125" style="8" customWidth="1"/>
    <col min="27" max="27" width="10.5703125" style="4" customWidth="1"/>
    <col min="28" max="28" width="8.42578125" style="8" customWidth="1"/>
    <col min="29" max="29" width="10.5703125" style="4" customWidth="1"/>
    <col min="30" max="30" width="8.42578125" style="8" customWidth="1"/>
  </cols>
  <sheetData>
    <row r="1" spans="1:31" ht="28.5" customHeight="1" thickBot="1">
      <c r="A1" s="89" t="s">
        <v>90</v>
      </c>
      <c r="B1" s="48"/>
      <c r="C1" s="48"/>
      <c r="D1" s="48"/>
      <c r="E1" s="49"/>
      <c r="F1" s="50"/>
      <c r="G1" s="51"/>
      <c r="H1" s="114"/>
      <c r="I1" s="53"/>
      <c r="J1" s="90"/>
      <c r="K1" s="51"/>
      <c r="L1" s="91"/>
      <c r="M1" s="51"/>
      <c r="N1" s="91"/>
      <c r="O1" s="51"/>
      <c r="P1" s="91"/>
      <c r="Q1" s="51"/>
      <c r="R1" s="91"/>
      <c r="S1" s="51"/>
      <c r="T1" s="91"/>
      <c r="U1" s="51"/>
      <c r="V1" s="91"/>
      <c r="W1" s="51"/>
      <c r="X1" s="91"/>
      <c r="Y1" s="51"/>
      <c r="Z1" s="91"/>
      <c r="AA1" s="51"/>
      <c r="AB1" s="91"/>
      <c r="AC1" s="51"/>
      <c r="AD1" s="91"/>
      <c r="AE1" s="53"/>
    </row>
    <row r="2" spans="1:31" s="9" customFormat="1" ht="21.75" customHeight="1">
      <c r="A2" s="92"/>
      <c r="B2" s="209" t="s">
        <v>1</v>
      </c>
      <c r="C2" s="210"/>
      <c r="D2" s="210"/>
      <c r="E2" s="210"/>
      <c r="F2" s="211"/>
      <c r="G2" s="191" t="s">
        <v>2</v>
      </c>
      <c r="H2" s="205"/>
      <c r="I2" s="173"/>
      <c r="J2" s="27"/>
      <c r="K2" s="191" t="s">
        <v>3</v>
      </c>
      <c r="L2" s="192"/>
      <c r="M2" s="191" t="s">
        <v>4</v>
      </c>
      <c r="N2" s="192"/>
      <c r="O2" s="191" t="s">
        <v>5</v>
      </c>
      <c r="P2" s="192"/>
      <c r="Q2" s="191" t="s">
        <v>6</v>
      </c>
      <c r="R2" s="192"/>
      <c r="S2" s="191" t="s">
        <v>7</v>
      </c>
      <c r="T2" s="192"/>
      <c r="U2" s="191" t="s">
        <v>8</v>
      </c>
      <c r="V2" s="192"/>
      <c r="W2" s="191" t="s">
        <v>9</v>
      </c>
      <c r="X2" s="192"/>
      <c r="Y2" s="191" t="s">
        <v>10</v>
      </c>
      <c r="Z2" s="192"/>
      <c r="AA2" s="191" t="s">
        <v>11</v>
      </c>
      <c r="AB2" s="192"/>
      <c r="AC2" s="191" t="s">
        <v>12</v>
      </c>
      <c r="AD2" s="192"/>
      <c r="AE2" s="92"/>
    </row>
    <row r="3" spans="1:31" s="9" customFormat="1" ht="24" customHeight="1" thickBot="1">
      <c r="A3" s="92"/>
      <c r="B3" s="212"/>
      <c r="C3" s="213"/>
      <c r="D3" s="213"/>
      <c r="E3" s="213"/>
      <c r="F3" s="214"/>
      <c r="G3" s="193"/>
      <c r="H3" s="206"/>
      <c r="I3" s="207" t="s">
        <v>13</v>
      </c>
      <c r="J3" s="208"/>
      <c r="K3" s="193"/>
      <c r="L3" s="194"/>
      <c r="M3" s="193"/>
      <c r="N3" s="194"/>
      <c r="O3" s="193"/>
      <c r="P3" s="194"/>
      <c r="Q3" s="193"/>
      <c r="R3" s="194"/>
      <c r="S3" s="193"/>
      <c r="T3" s="194"/>
      <c r="U3" s="193"/>
      <c r="V3" s="194"/>
      <c r="W3" s="193"/>
      <c r="X3" s="194"/>
      <c r="Y3" s="193"/>
      <c r="Z3" s="194"/>
      <c r="AA3" s="193"/>
      <c r="AB3" s="194"/>
      <c r="AC3" s="193"/>
      <c r="AD3" s="194"/>
      <c r="AE3" s="92"/>
    </row>
    <row r="4" spans="1:31" s="1" customFormat="1" ht="30" customHeight="1" thickBot="1">
      <c r="A4" s="82">
        <v>1</v>
      </c>
      <c r="B4" s="93" t="s">
        <v>14</v>
      </c>
      <c r="C4" s="94"/>
      <c r="D4" s="94"/>
      <c r="E4" s="94"/>
      <c r="F4" s="63"/>
      <c r="G4" s="24">
        <v>7</v>
      </c>
      <c r="H4" s="25"/>
      <c r="I4" s="13">
        <v>5</v>
      </c>
      <c r="J4" s="26"/>
      <c r="K4" s="24">
        <v>11</v>
      </c>
      <c r="L4" s="26"/>
      <c r="M4" s="24">
        <v>6</v>
      </c>
      <c r="N4" s="26"/>
      <c r="O4" s="24">
        <v>63</v>
      </c>
      <c r="P4" s="26"/>
      <c r="Q4" s="24">
        <v>38</v>
      </c>
      <c r="R4" s="26"/>
      <c r="S4" s="24">
        <v>254</v>
      </c>
      <c r="T4" s="26"/>
      <c r="U4" s="24">
        <v>145</v>
      </c>
      <c r="V4" s="26"/>
      <c r="W4" s="24">
        <v>13</v>
      </c>
      <c r="X4" s="26"/>
      <c r="Y4" s="24">
        <f>SUM(G4,K4,M4,O4,Q4,S4,U4,W4)</f>
        <v>537</v>
      </c>
      <c r="Z4" s="26"/>
      <c r="AA4" s="24">
        <v>711</v>
      </c>
      <c r="AB4" s="26"/>
      <c r="AC4" s="24">
        <f>SUM(Y4,AA4)</f>
        <v>1248</v>
      </c>
      <c r="AD4" s="26"/>
      <c r="AE4" s="82"/>
    </row>
    <row r="5" spans="1:31" s="1" customFormat="1" ht="30" customHeight="1">
      <c r="A5" s="82">
        <v>2</v>
      </c>
      <c r="B5" s="115" t="s">
        <v>91</v>
      </c>
      <c r="C5" s="116"/>
      <c r="D5" s="117"/>
      <c r="E5" s="117"/>
      <c r="F5" s="50"/>
      <c r="G5" s="76">
        <v>37740</v>
      </c>
      <c r="H5" s="118"/>
      <c r="I5" s="88">
        <v>37694</v>
      </c>
      <c r="J5" s="119"/>
      <c r="K5" s="76">
        <v>23977</v>
      </c>
      <c r="L5" s="14"/>
      <c r="M5" s="76">
        <v>299</v>
      </c>
      <c r="N5" s="14"/>
      <c r="O5" s="58">
        <v>16038</v>
      </c>
      <c r="P5" s="14"/>
      <c r="Q5" s="76">
        <v>5088</v>
      </c>
      <c r="R5" s="14"/>
      <c r="S5" s="58">
        <v>9752</v>
      </c>
      <c r="T5" s="14"/>
      <c r="U5" s="58">
        <v>1870</v>
      </c>
      <c r="V5" s="14"/>
      <c r="W5" s="58">
        <v>1167</v>
      </c>
      <c r="X5" s="14"/>
      <c r="Y5" s="76">
        <f t="shared" ref="Y5:Y21" si="0">SUM(G5,K5,M5,O5,Q5,S5,U5,W5)</f>
        <v>95931</v>
      </c>
      <c r="Z5" s="14"/>
      <c r="AA5" s="58">
        <v>7739</v>
      </c>
      <c r="AB5" s="14"/>
      <c r="AC5" s="76">
        <f t="shared" ref="AC5:AC21" si="1">SUM(Y5,AA5)</f>
        <v>103670</v>
      </c>
      <c r="AD5" s="14"/>
      <c r="AE5" s="82"/>
    </row>
    <row r="6" spans="1:31" s="1" customFormat="1" ht="30" customHeight="1" thickBot="1">
      <c r="A6" s="82">
        <v>3</v>
      </c>
      <c r="B6" s="102" t="s">
        <v>16</v>
      </c>
      <c r="C6" s="103"/>
      <c r="D6" s="103"/>
      <c r="E6" s="103"/>
      <c r="F6" s="104"/>
      <c r="G6" s="60">
        <v>50418</v>
      </c>
      <c r="H6" s="120"/>
      <c r="I6" s="59">
        <v>50418</v>
      </c>
      <c r="J6" s="106"/>
      <c r="K6" s="60">
        <v>45515</v>
      </c>
      <c r="L6" s="15"/>
      <c r="M6" s="60">
        <v>361</v>
      </c>
      <c r="N6" s="15"/>
      <c r="O6" s="60">
        <v>34271</v>
      </c>
      <c r="P6" s="15"/>
      <c r="Q6" s="60">
        <v>8375</v>
      </c>
      <c r="R6" s="15"/>
      <c r="S6" s="60">
        <v>18358</v>
      </c>
      <c r="T6" s="15"/>
      <c r="U6" s="60">
        <v>2228</v>
      </c>
      <c r="V6" s="15"/>
      <c r="W6" s="60">
        <v>1605</v>
      </c>
      <c r="X6" s="15"/>
      <c r="Y6" s="60">
        <f t="shared" si="0"/>
        <v>161131</v>
      </c>
      <c r="Z6" s="15"/>
      <c r="AA6" s="60">
        <v>11597</v>
      </c>
      <c r="AB6" s="15"/>
      <c r="AC6" s="60">
        <f t="shared" si="1"/>
        <v>172728</v>
      </c>
      <c r="AD6" s="15"/>
      <c r="AE6" s="82"/>
    </row>
    <row r="7" spans="1:31" s="3" customFormat="1" ht="9.75" customHeight="1" thickBot="1">
      <c r="A7" s="61"/>
      <c r="B7" s="62"/>
      <c r="C7" s="62"/>
      <c r="D7" s="62"/>
      <c r="E7" s="62"/>
      <c r="F7" s="63"/>
      <c r="G7" s="16"/>
      <c r="H7" s="25"/>
      <c r="I7" s="16"/>
      <c r="J7" s="18"/>
      <c r="K7" s="16"/>
      <c r="L7" s="16"/>
      <c r="M7" s="16"/>
      <c r="N7" s="16"/>
      <c r="O7" s="16"/>
      <c r="P7" s="16"/>
      <c r="Q7" s="16"/>
      <c r="R7" s="16"/>
      <c r="S7" s="16"/>
      <c r="T7" s="16"/>
      <c r="U7" s="16"/>
      <c r="V7" s="16"/>
      <c r="W7" s="16"/>
      <c r="X7" s="16"/>
      <c r="Y7" s="16"/>
      <c r="Z7" s="16"/>
      <c r="AA7" s="16"/>
      <c r="AB7" s="16"/>
      <c r="AC7" s="16"/>
      <c r="AD7" s="16"/>
      <c r="AE7" s="61"/>
    </row>
    <row r="8" spans="1:31" s="1" customFormat="1" ht="30" customHeight="1">
      <c r="A8" s="82">
        <v>4</v>
      </c>
      <c r="B8" s="201" t="s">
        <v>92</v>
      </c>
      <c r="C8" s="216"/>
      <c r="D8" s="216"/>
      <c r="E8" s="216"/>
      <c r="F8" s="121" t="s">
        <v>93</v>
      </c>
      <c r="G8" s="64">
        <v>7</v>
      </c>
      <c r="H8" s="108">
        <f>G8/G$4</f>
        <v>1</v>
      </c>
      <c r="I8" s="109">
        <v>5</v>
      </c>
      <c r="J8" s="19">
        <f>I8/I$4</f>
        <v>1</v>
      </c>
      <c r="K8" s="64">
        <v>6</v>
      </c>
      <c r="L8" s="19">
        <f>K8/K$4</f>
        <v>0.54545454545454541</v>
      </c>
      <c r="M8" s="64">
        <v>6</v>
      </c>
      <c r="N8" s="19">
        <f>M8/M$4</f>
        <v>1</v>
      </c>
      <c r="O8" s="64">
        <v>63</v>
      </c>
      <c r="P8" s="19">
        <f>O8/O$4</f>
        <v>1</v>
      </c>
      <c r="Q8" s="64">
        <v>38</v>
      </c>
      <c r="R8" s="19">
        <f>Q8/Q$4</f>
        <v>1</v>
      </c>
      <c r="S8" s="64">
        <v>254</v>
      </c>
      <c r="T8" s="19">
        <f>S8/S$4</f>
        <v>1</v>
      </c>
      <c r="U8" s="64">
        <v>145</v>
      </c>
      <c r="V8" s="19">
        <f>U8/U$4</f>
        <v>1</v>
      </c>
      <c r="W8" s="64">
        <v>13</v>
      </c>
      <c r="X8" s="19">
        <f>W8/W$4</f>
        <v>1</v>
      </c>
      <c r="Y8" s="64">
        <f t="shared" si="0"/>
        <v>532</v>
      </c>
      <c r="Z8" s="19">
        <f>Y8/Y$4</f>
        <v>0.9906890130353817</v>
      </c>
      <c r="AA8" s="64">
        <v>711</v>
      </c>
      <c r="AB8" s="19">
        <f>AA8/AA$4</f>
        <v>1</v>
      </c>
      <c r="AC8" s="64">
        <f t="shared" si="1"/>
        <v>1243</v>
      </c>
      <c r="AD8" s="19">
        <f>AC8/AC$4</f>
        <v>0.99599358974358976</v>
      </c>
      <c r="AE8" s="82"/>
    </row>
    <row r="9" spans="1:31" s="1" customFormat="1" ht="30" customHeight="1">
      <c r="A9" s="82">
        <v>5</v>
      </c>
      <c r="B9" s="28"/>
      <c r="C9" s="175" t="s">
        <v>94</v>
      </c>
      <c r="D9" s="190"/>
      <c r="E9" s="190"/>
      <c r="F9" s="79"/>
      <c r="G9" s="65"/>
      <c r="H9" s="39"/>
      <c r="I9" s="72"/>
      <c r="J9" s="20"/>
      <c r="K9" s="65"/>
      <c r="L9" s="20"/>
      <c r="M9" s="65"/>
      <c r="N9" s="20"/>
      <c r="O9" s="65"/>
      <c r="P9" s="20"/>
      <c r="Q9" s="65"/>
      <c r="R9" s="20"/>
      <c r="S9" s="65"/>
      <c r="T9" s="20"/>
      <c r="U9" s="65"/>
      <c r="V9" s="20"/>
      <c r="W9" s="65"/>
      <c r="X9" s="20"/>
      <c r="Y9" s="65"/>
      <c r="Z9" s="20"/>
      <c r="AA9" s="65"/>
      <c r="AB9" s="20"/>
      <c r="AC9" s="65"/>
      <c r="AD9" s="20"/>
      <c r="AE9" s="82"/>
    </row>
    <row r="10" spans="1:31" s="1" customFormat="1" ht="30" customHeight="1">
      <c r="A10" s="82">
        <v>6</v>
      </c>
      <c r="B10" s="28"/>
      <c r="C10" s="29"/>
      <c r="D10" s="183" t="s">
        <v>95</v>
      </c>
      <c r="E10" s="180"/>
      <c r="F10" s="78" t="s">
        <v>22</v>
      </c>
      <c r="G10" s="65">
        <v>7</v>
      </c>
      <c r="H10" s="39">
        <f>IF(G$8=0,"－",G10/G$8)</f>
        <v>1</v>
      </c>
      <c r="I10" s="72">
        <v>5</v>
      </c>
      <c r="J10" s="20">
        <f>IF(I$8=0,"－",I10/I$8)</f>
        <v>1</v>
      </c>
      <c r="K10" s="65">
        <v>4</v>
      </c>
      <c r="L10" s="20">
        <f>IF(K$8=0,"－",K10/K$8)</f>
        <v>0.66666666666666663</v>
      </c>
      <c r="M10" s="65">
        <v>6</v>
      </c>
      <c r="N10" s="20">
        <f>IF(M$8=0,"－",M10/M$8)</f>
        <v>1</v>
      </c>
      <c r="O10" s="65">
        <v>63</v>
      </c>
      <c r="P10" s="20">
        <f>IF(O$8=0,"－",O10/O$8)</f>
        <v>1</v>
      </c>
      <c r="Q10" s="65">
        <v>38</v>
      </c>
      <c r="R10" s="20">
        <f>IF(Q$8=0,"－",Q10/Q$8)</f>
        <v>1</v>
      </c>
      <c r="S10" s="65">
        <v>254</v>
      </c>
      <c r="T10" s="20">
        <f>IF(S$8=0,"－",S10/S$8)</f>
        <v>1</v>
      </c>
      <c r="U10" s="65">
        <v>144</v>
      </c>
      <c r="V10" s="20">
        <f>IF(U$8=0,"－",U10/U$8)</f>
        <v>0.99310344827586206</v>
      </c>
      <c r="W10" s="65">
        <v>13</v>
      </c>
      <c r="X10" s="20">
        <f>IF(W$8=0,"－",W10/W$8)</f>
        <v>1</v>
      </c>
      <c r="Y10" s="65">
        <f t="shared" si="0"/>
        <v>529</v>
      </c>
      <c r="Z10" s="20">
        <f>IF(Y$8=0,"－",Y10/Y$8)</f>
        <v>0.99436090225563911</v>
      </c>
      <c r="AA10" s="65">
        <v>711</v>
      </c>
      <c r="AB10" s="20">
        <f>IF(AA$8=0,"－",AA10/AA$8)</f>
        <v>1</v>
      </c>
      <c r="AC10" s="65">
        <f t="shared" si="1"/>
        <v>1240</v>
      </c>
      <c r="AD10" s="20">
        <f>IF(AC$8=0,"－",AC10/AC$8)</f>
        <v>0.99758648431214803</v>
      </c>
      <c r="AE10" s="82"/>
    </row>
    <row r="11" spans="1:31" s="1" customFormat="1" ht="30" customHeight="1">
      <c r="A11" s="82">
        <v>7</v>
      </c>
      <c r="B11" s="28"/>
      <c r="C11" s="29"/>
      <c r="D11" s="183" t="s">
        <v>96</v>
      </c>
      <c r="E11" s="180"/>
      <c r="F11" s="78" t="s">
        <v>24</v>
      </c>
      <c r="G11" s="65">
        <v>6</v>
      </c>
      <c r="H11" s="39">
        <f>IF(G$8=0,"－",G11/G$8)</f>
        <v>0.8571428571428571</v>
      </c>
      <c r="I11" s="72">
        <v>5</v>
      </c>
      <c r="J11" s="20">
        <f>IF(I$8=0,"－",I11/I$8)</f>
        <v>1</v>
      </c>
      <c r="K11" s="65">
        <v>4</v>
      </c>
      <c r="L11" s="20">
        <f>IF(K$8=0,"－",K11/K$8)</f>
        <v>0.66666666666666663</v>
      </c>
      <c r="M11" s="65">
        <v>6</v>
      </c>
      <c r="N11" s="20">
        <f>IF(M$8=0,"－",M11/M$8)</f>
        <v>1</v>
      </c>
      <c r="O11" s="65">
        <v>62</v>
      </c>
      <c r="P11" s="20">
        <f>IF(O$8=0,"－",O11/O$8)</f>
        <v>0.98412698412698407</v>
      </c>
      <c r="Q11" s="65">
        <v>36</v>
      </c>
      <c r="R11" s="20">
        <f>IF(Q$8=0,"－",Q11/Q$8)</f>
        <v>0.94736842105263153</v>
      </c>
      <c r="S11" s="65">
        <v>224</v>
      </c>
      <c r="T11" s="20">
        <f>IF(S$8=0,"－",S11/S$8)</f>
        <v>0.88188976377952755</v>
      </c>
      <c r="U11" s="65">
        <v>122</v>
      </c>
      <c r="V11" s="20">
        <f>IF(U$8=0,"－",U11/U$8)</f>
        <v>0.8413793103448276</v>
      </c>
      <c r="W11" s="65">
        <v>13</v>
      </c>
      <c r="X11" s="20">
        <f>IF(W$8=0,"－",W11/W$8)</f>
        <v>1</v>
      </c>
      <c r="Y11" s="65">
        <f t="shared" si="0"/>
        <v>473</v>
      </c>
      <c r="Z11" s="20">
        <f>IF(Y$8=0,"－",Y11/Y$8)</f>
        <v>0.88909774436090228</v>
      </c>
      <c r="AA11" s="65">
        <v>711</v>
      </c>
      <c r="AB11" s="20">
        <f>IF(AA$8=0,"－",AA11/AA$8)</f>
        <v>1</v>
      </c>
      <c r="AC11" s="65">
        <f t="shared" si="1"/>
        <v>1184</v>
      </c>
      <c r="AD11" s="20">
        <f>IF(AC$8=0,"－",AC11/AC$8)</f>
        <v>0.95253419147224461</v>
      </c>
      <c r="AE11" s="82"/>
    </row>
    <row r="12" spans="1:31" s="1" customFormat="1" ht="30" customHeight="1">
      <c r="A12" s="82">
        <v>8</v>
      </c>
      <c r="B12" s="28"/>
      <c r="C12" s="29"/>
      <c r="D12" s="186" t="s">
        <v>97</v>
      </c>
      <c r="E12" s="185"/>
      <c r="F12" s="78" t="s">
        <v>98</v>
      </c>
      <c r="G12" s="66">
        <v>6</v>
      </c>
      <c r="H12" s="39">
        <f>IF(G$8=0,"－",G12/G$8)</f>
        <v>0.8571428571428571</v>
      </c>
      <c r="I12" s="73">
        <v>5</v>
      </c>
      <c r="J12" s="20">
        <f>IF(I$8=0,"－",I12/I$8)</f>
        <v>1</v>
      </c>
      <c r="K12" s="66">
        <v>4</v>
      </c>
      <c r="L12" s="20">
        <f>IF(K$8=0,"－",K12/K$8)</f>
        <v>0.66666666666666663</v>
      </c>
      <c r="M12" s="66">
        <v>5</v>
      </c>
      <c r="N12" s="20">
        <f>IF(M$8=0,"－",M12/M$8)</f>
        <v>0.83333333333333337</v>
      </c>
      <c r="O12" s="66">
        <v>57</v>
      </c>
      <c r="P12" s="20">
        <f>IF(O$8=0,"－",O12/O$8)</f>
        <v>0.90476190476190477</v>
      </c>
      <c r="Q12" s="66">
        <v>24</v>
      </c>
      <c r="R12" s="20">
        <f>IF(Q$8=0,"－",Q12/Q$8)</f>
        <v>0.63157894736842102</v>
      </c>
      <c r="S12" s="66">
        <v>125</v>
      </c>
      <c r="T12" s="20">
        <f>IF(S$8=0,"－",S12/S$8)</f>
        <v>0.49212598425196852</v>
      </c>
      <c r="U12" s="66">
        <v>64</v>
      </c>
      <c r="V12" s="20">
        <f>IF(U$8=0,"－",U12/U$8)</f>
        <v>0.44137931034482758</v>
      </c>
      <c r="W12" s="66">
        <v>13</v>
      </c>
      <c r="X12" s="20">
        <f>IF(W$8=0,"－",W12/W$8)</f>
        <v>1</v>
      </c>
      <c r="Y12" s="65">
        <f t="shared" si="0"/>
        <v>298</v>
      </c>
      <c r="Z12" s="20">
        <f>IF(Y$8=0,"－",Y12/Y$8)</f>
        <v>0.56015037593984962</v>
      </c>
      <c r="AA12" s="66">
        <v>670</v>
      </c>
      <c r="AB12" s="20">
        <f>IF(AA$8=0,"－",AA12/AA$8)</f>
        <v>0.94233473980309423</v>
      </c>
      <c r="AC12" s="65">
        <f t="shared" si="1"/>
        <v>968</v>
      </c>
      <c r="AD12" s="20">
        <f>IF(AC$8=0,"－",AC12/AC$8)</f>
        <v>0.77876106194690264</v>
      </c>
      <c r="AE12" s="82"/>
    </row>
    <row r="13" spans="1:31" s="1" customFormat="1" ht="30" customHeight="1">
      <c r="A13" s="82">
        <v>9</v>
      </c>
      <c r="B13" s="28"/>
      <c r="C13" s="29"/>
      <c r="D13" s="183" t="s">
        <v>99</v>
      </c>
      <c r="E13" s="180"/>
      <c r="F13" s="78" t="s">
        <v>100</v>
      </c>
      <c r="G13" s="66">
        <v>6</v>
      </c>
      <c r="H13" s="39">
        <f>IF(G$8=0,"－",G13/G$8)</f>
        <v>0.8571428571428571</v>
      </c>
      <c r="I13" s="73">
        <v>4</v>
      </c>
      <c r="J13" s="21">
        <f>IF(I$8=0,"－",I13/I$8)</f>
        <v>0.8</v>
      </c>
      <c r="K13" s="66">
        <v>4</v>
      </c>
      <c r="L13" s="21">
        <f>IF(K$8=0,"－",K13/K$8)</f>
        <v>0.66666666666666663</v>
      </c>
      <c r="M13" s="66">
        <v>6</v>
      </c>
      <c r="N13" s="21">
        <f>IF(M$8=0,"－",M13/M$8)</f>
        <v>1</v>
      </c>
      <c r="O13" s="66">
        <v>49</v>
      </c>
      <c r="P13" s="21">
        <f>IF(O$8=0,"－",O13/O$8)</f>
        <v>0.77777777777777779</v>
      </c>
      <c r="Q13" s="66">
        <v>24</v>
      </c>
      <c r="R13" s="21">
        <f>IF(Q$8=0,"－",Q13/Q$8)</f>
        <v>0.63157894736842102</v>
      </c>
      <c r="S13" s="66">
        <v>136</v>
      </c>
      <c r="T13" s="21">
        <f>IF(S$8=0,"－",S13/S$8)</f>
        <v>0.53543307086614178</v>
      </c>
      <c r="U13" s="66">
        <v>64</v>
      </c>
      <c r="V13" s="21">
        <f>IF(U$8=0,"－",U13/U$8)</f>
        <v>0.44137931034482758</v>
      </c>
      <c r="W13" s="66">
        <v>11</v>
      </c>
      <c r="X13" s="21">
        <f>IF(W$8=0,"－",W13/W$8)</f>
        <v>0.84615384615384615</v>
      </c>
      <c r="Y13" s="66">
        <f t="shared" si="0"/>
        <v>300</v>
      </c>
      <c r="Z13" s="21">
        <f>IF(Y$8=0,"－",Y13/Y$8)</f>
        <v>0.56390977443609025</v>
      </c>
      <c r="AA13" s="66">
        <v>57</v>
      </c>
      <c r="AB13" s="21">
        <f>IF(AA$8=0,"－",AA13/AA$8)</f>
        <v>8.0168776371308023E-2</v>
      </c>
      <c r="AC13" s="66">
        <f t="shared" si="1"/>
        <v>357</v>
      </c>
      <c r="AD13" s="21">
        <f>IF(AC$8=0,"－",AC13/AC$8)</f>
        <v>0.28720836685438456</v>
      </c>
      <c r="AE13" s="82"/>
    </row>
    <row r="14" spans="1:31" s="1" customFormat="1" ht="30" customHeight="1">
      <c r="A14" s="82">
        <v>10</v>
      </c>
      <c r="B14" s="181" t="s">
        <v>101</v>
      </c>
      <c r="C14" s="180"/>
      <c r="D14" s="180"/>
      <c r="E14" s="180"/>
      <c r="F14" s="78" t="s">
        <v>102</v>
      </c>
      <c r="G14" s="65">
        <v>7</v>
      </c>
      <c r="H14" s="39">
        <f>G14/G$4</f>
        <v>1</v>
      </c>
      <c r="I14" s="72">
        <v>5</v>
      </c>
      <c r="J14" s="20">
        <f>I14/I$4</f>
        <v>1</v>
      </c>
      <c r="K14" s="65">
        <v>4</v>
      </c>
      <c r="L14" s="20">
        <f>K14/K$4</f>
        <v>0.36363636363636365</v>
      </c>
      <c r="M14" s="65">
        <v>6</v>
      </c>
      <c r="N14" s="20">
        <f>M14/M$4</f>
        <v>1</v>
      </c>
      <c r="O14" s="65">
        <v>63</v>
      </c>
      <c r="P14" s="20">
        <f>O14/O$4</f>
        <v>1</v>
      </c>
      <c r="Q14" s="65">
        <v>38</v>
      </c>
      <c r="R14" s="20">
        <f>Q14/Q$4</f>
        <v>1</v>
      </c>
      <c r="S14" s="65">
        <v>245</v>
      </c>
      <c r="T14" s="20">
        <f>S14/S$4</f>
        <v>0.96456692913385822</v>
      </c>
      <c r="U14" s="65">
        <v>125</v>
      </c>
      <c r="V14" s="20">
        <f>U14/U$4</f>
        <v>0.86206896551724133</v>
      </c>
      <c r="W14" s="65">
        <v>13</v>
      </c>
      <c r="X14" s="20">
        <f>W14/W$4</f>
        <v>1</v>
      </c>
      <c r="Y14" s="66">
        <f t="shared" si="0"/>
        <v>501</v>
      </c>
      <c r="Z14" s="20">
        <f>Y14/Y$4</f>
        <v>0.93296089385474856</v>
      </c>
      <c r="AA14" s="65">
        <v>711</v>
      </c>
      <c r="AB14" s="20">
        <f>AA14/AA$4</f>
        <v>1</v>
      </c>
      <c r="AC14" s="66">
        <f t="shared" si="1"/>
        <v>1212</v>
      </c>
      <c r="AD14" s="20">
        <f>AC14/AC$4</f>
        <v>0.97115384615384615</v>
      </c>
      <c r="AE14" s="82"/>
    </row>
    <row r="15" spans="1:31" s="1" customFormat="1" ht="30" customHeight="1">
      <c r="A15" s="82">
        <v>11</v>
      </c>
      <c r="B15" s="28"/>
      <c r="C15" s="175" t="s">
        <v>103</v>
      </c>
      <c r="D15" s="190"/>
      <c r="E15" s="190"/>
      <c r="F15" s="79"/>
      <c r="G15" s="68"/>
      <c r="H15" s="112"/>
      <c r="I15" s="69"/>
      <c r="J15" s="22"/>
      <c r="K15" s="68"/>
      <c r="L15" s="22"/>
      <c r="M15" s="68"/>
      <c r="N15" s="22"/>
      <c r="O15" s="68"/>
      <c r="P15" s="22"/>
      <c r="Q15" s="68"/>
      <c r="R15" s="22"/>
      <c r="S15" s="68"/>
      <c r="T15" s="22"/>
      <c r="U15" s="68"/>
      <c r="V15" s="22"/>
      <c r="W15" s="68"/>
      <c r="X15" s="22"/>
      <c r="Y15" s="65"/>
      <c r="Z15" s="22"/>
      <c r="AA15" s="68"/>
      <c r="AB15" s="22"/>
      <c r="AC15" s="65"/>
      <c r="AD15" s="22"/>
      <c r="AE15" s="82"/>
    </row>
    <row r="16" spans="1:31" s="1" customFormat="1" ht="30" customHeight="1">
      <c r="A16" s="82">
        <v>12</v>
      </c>
      <c r="B16" s="28"/>
      <c r="C16" s="29"/>
      <c r="D16" s="183" t="s">
        <v>104</v>
      </c>
      <c r="E16" s="180"/>
      <c r="F16" s="78" t="s">
        <v>105</v>
      </c>
      <c r="G16" s="68">
        <v>6</v>
      </c>
      <c r="H16" s="112">
        <f>IF(G$14=0,"－",G16/G$14)</f>
        <v>0.8571428571428571</v>
      </c>
      <c r="I16" s="69">
        <v>4</v>
      </c>
      <c r="J16" s="22">
        <f>IF(I$14=0,"－",I16/I$14)</f>
        <v>0.8</v>
      </c>
      <c r="K16" s="68">
        <v>4</v>
      </c>
      <c r="L16" s="22">
        <f>IF(K$14=0,"－",K16/K$14)</f>
        <v>1</v>
      </c>
      <c r="M16" s="68">
        <v>6</v>
      </c>
      <c r="N16" s="22">
        <f>IF(M$14=0,"－",M16/M$14)</f>
        <v>1</v>
      </c>
      <c r="O16" s="68">
        <v>62</v>
      </c>
      <c r="P16" s="22">
        <f>IF(O$14=0,"－",O16/O$14)</f>
        <v>0.98412698412698407</v>
      </c>
      <c r="Q16" s="68">
        <v>36</v>
      </c>
      <c r="R16" s="22">
        <f>IF(Q$14=0,"－",Q16/Q$14)</f>
        <v>0.94736842105263153</v>
      </c>
      <c r="S16" s="68">
        <v>238</v>
      </c>
      <c r="T16" s="22">
        <f>IF(S$14=0,"－",S16/S$14)</f>
        <v>0.97142857142857142</v>
      </c>
      <c r="U16" s="68">
        <v>120</v>
      </c>
      <c r="V16" s="22">
        <f>IF(U$14=0,"－",U16/U$14)</f>
        <v>0.96</v>
      </c>
      <c r="W16" s="68">
        <v>13</v>
      </c>
      <c r="X16" s="22">
        <f>IF(W$14=0,"－",W16/W$14)</f>
        <v>1</v>
      </c>
      <c r="Y16" s="68">
        <f t="shared" si="0"/>
        <v>485</v>
      </c>
      <c r="Z16" s="22">
        <f>IF(Y$14=0,"－",Y16/Y$14)</f>
        <v>0.96806387225548907</v>
      </c>
      <c r="AA16" s="68">
        <v>711</v>
      </c>
      <c r="AB16" s="22">
        <f>IF(AA$14=0,"－",AA16/AA$14)</f>
        <v>1</v>
      </c>
      <c r="AC16" s="68">
        <f t="shared" si="1"/>
        <v>1196</v>
      </c>
      <c r="AD16" s="22">
        <f>IF(AC$14=0,"－",AC16/AC$14)</f>
        <v>0.98679867986798675</v>
      </c>
      <c r="AE16" s="82"/>
    </row>
    <row r="17" spans="1:31" s="1" customFormat="1" ht="30" customHeight="1">
      <c r="A17" s="82">
        <v>13</v>
      </c>
      <c r="B17" s="28"/>
      <c r="C17" s="29"/>
      <c r="D17" s="183" t="s">
        <v>106</v>
      </c>
      <c r="E17" s="180"/>
      <c r="F17" s="78" t="s">
        <v>107</v>
      </c>
      <c r="G17" s="68">
        <v>4</v>
      </c>
      <c r="H17" s="112">
        <f>IF(G$14=0,"－",G17/G$14)</f>
        <v>0.5714285714285714</v>
      </c>
      <c r="I17" s="69">
        <v>3</v>
      </c>
      <c r="J17" s="22">
        <f>IF(I$14=0,"－",I17/I$14)</f>
        <v>0.6</v>
      </c>
      <c r="K17" s="68">
        <v>2</v>
      </c>
      <c r="L17" s="22">
        <f>IF(K$14=0,"－",K17/K$14)</f>
        <v>0.5</v>
      </c>
      <c r="M17" s="68">
        <v>4</v>
      </c>
      <c r="N17" s="22">
        <f>IF(M$14=0,"－",M17/M$14)</f>
        <v>0.66666666666666663</v>
      </c>
      <c r="O17" s="68">
        <v>43</v>
      </c>
      <c r="P17" s="22">
        <f>IF(O$14=0,"－",O17/O$14)</f>
        <v>0.68253968253968256</v>
      </c>
      <c r="Q17" s="68">
        <v>23</v>
      </c>
      <c r="R17" s="22">
        <f>IF(Q$14=0,"－",Q17/Q$14)</f>
        <v>0.60526315789473684</v>
      </c>
      <c r="S17" s="68">
        <v>89</v>
      </c>
      <c r="T17" s="22">
        <f>IF(S$14=0,"－",S17/S$14)</f>
        <v>0.36326530612244901</v>
      </c>
      <c r="U17" s="68">
        <v>51</v>
      </c>
      <c r="V17" s="22">
        <f>IF(U$14=0,"－",U17/U$14)</f>
        <v>0.40799999999999997</v>
      </c>
      <c r="W17" s="68">
        <v>13</v>
      </c>
      <c r="X17" s="22">
        <f>IF(W$14=0,"－",W17/W$14)</f>
        <v>1</v>
      </c>
      <c r="Y17" s="68">
        <f t="shared" si="0"/>
        <v>229</v>
      </c>
      <c r="Z17" s="22">
        <f>IF(Y$14=0,"－",Y17/Y$14)</f>
        <v>0.45708582834331335</v>
      </c>
      <c r="AA17" s="68">
        <v>0</v>
      </c>
      <c r="AB17" s="22">
        <f>IF(AA$14=0,"－",AA17/AA$14)</f>
        <v>0</v>
      </c>
      <c r="AC17" s="68">
        <f t="shared" si="1"/>
        <v>229</v>
      </c>
      <c r="AD17" s="22">
        <f>IF(AC$14=0,"－",AC17/AC$14)</f>
        <v>0.18894389438943895</v>
      </c>
      <c r="AE17" s="82"/>
    </row>
    <row r="18" spans="1:31" s="1" customFormat="1" ht="30" customHeight="1">
      <c r="A18" s="82">
        <v>14</v>
      </c>
      <c r="B18" s="28"/>
      <c r="C18" s="29"/>
      <c r="D18" s="183" t="s">
        <v>108</v>
      </c>
      <c r="E18" s="180"/>
      <c r="F18" s="78" t="s">
        <v>109</v>
      </c>
      <c r="G18" s="68">
        <v>5</v>
      </c>
      <c r="H18" s="112">
        <f>IF(G$14=0,"－",G18/G$14)</f>
        <v>0.7142857142857143</v>
      </c>
      <c r="I18" s="69">
        <v>3</v>
      </c>
      <c r="J18" s="22">
        <f>IF(I$14=0,"－",I18/I$14)</f>
        <v>0.6</v>
      </c>
      <c r="K18" s="68">
        <v>3</v>
      </c>
      <c r="L18" s="22">
        <f>IF(K$14=0,"－",K18/K$14)</f>
        <v>0.75</v>
      </c>
      <c r="M18" s="68">
        <v>5</v>
      </c>
      <c r="N18" s="22">
        <f>IF(M$14=0,"－",M18/M$14)</f>
        <v>0.83333333333333337</v>
      </c>
      <c r="O18" s="68">
        <v>39</v>
      </c>
      <c r="P18" s="22">
        <f>IF(O$14=0,"－",O18/O$14)</f>
        <v>0.61904761904761907</v>
      </c>
      <c r="Q18" s="68">
        <v>26</v>
      </c>
      <c r="R18" s="22">
        <f>IF(Q$14=0,"－",Q18/Q$14)</f>
        <v>0.68421052631578949</v>
      </c>
      <c r="S18" s="68">
        <v>81</v>
      </c>
      <c r="T18" s="22">
        <f>IF(S$14=0,"－",S18/S$14)</f>
        <v>0.33061224489795921</v>
      </c>
      <c r="U18" s="68">
        <v>48</v>
      </c>
      <c r="V18" s="22">
        <f>IF(U$14=0,"－",U18/U$14)</f>
        <v>0.38400000000000001</v>
      </c>
      <c r="W18" s="68">
        <v>6</v>
      </c>
      <c r="X18" s="22">
        <f>IF(W$14=0,"－",W18/W$14)</f>
        <v>0.46153846153846156</v>
      </c>
      <c r="Y18" s="68">
        <f>SUM(G18,K18,M18,O18,Q18,S18,U18,W18)</f>
        <v>213</v>
      </c>
      <c r="Z18" s="22">
        <f>IF(Y$14=0,"－",Y18/Y$14)</f>
        <v>0.42514970059880242</v>
      </c>
      <c r="AA18" s="68">
        <v>711</v>
      </c>
      <c r="AB18" s="22">
        <f>IF(AA$14=0,"－",AA18/AA$14)</f>
        <v>1</v>
      </c>
      <c r="AC18" s="68">
        <f t="shared" si="1"/>
        <v>924</v>
      </c>
      <c r="AD18" s="22">
        <f>IF(AC$14=0,"－",AC18/AC$14)</f>
        <v>0.76237623762376239</v>
      </c>
      <c r="AE18" s="82"/>
    </row>
    <row r="19" spans="1:31" s="1" customFormat="1" ht="30" customHeight="1">
      <c r="A19" s="82">
        <v>15</v>
      </c>
      <c r="B19" s="28"/>
      <c r="C19" s="122"/>
      <c r="D19" s="183" t="s">
        <v>99</v>
      </c>
      <c r="E19" s="180"/>
      <c r="F19" s="78" t="s">
        <v>110</v>
      </c>
      <c r="G19" s="68">
        <v>6</v>
      </c>
      <c r="H19" s="112">
        <f>IF(G$14=0,"－",G19/G$14)</f>
        <v>0.8571428571428571</v>
      </c>
      <c r="I19" s="69">
        <v>4</v>
      </c>
      <c r="J19" s="22">
        <f>IF(I$14=0,"－",I19/I$14)</f>
        <v>0.8</v>
      </c>
      <c r="K19" s="68">
        <v>3</v>
      </c>
      <c r="L19" s="22">
        <f>IF(K$14=0,"－",K19/K$14)</f>
        <v>0.75</v>
      </c>
      <c r="M19" s="68">
        <v>6</v>
      </c>
      <c r="N19" s="22">
        <f>IF(M$14=0,"－",M19/M$14)</f>
        <v>1</v>
      </c>
      <c r="O19" s="68">
        <v>42</v>
      </c>
      <c r="P19" s="22">
        <f>IF(O$14=0,"－",O19/O$14)</f>
        <v>0.66666666666666663</v>
      </c>
      <c r="Q19" s="68">
        <v>25</v>
      </c>
      <c r="R19" s="22">
        <f>IF(Q$14=0,"－",Q19/Q$14)</f>
        <v>0.65789473684210531</v>
      </c>
      <c r="S19" s="68">
        <v>92</v>
      </c>
      <c r="T19" s="22">
        <f>IF(S$14=0,"－",S19/S$14)</f>
        <v>0.37551020408163266</v>
      </c>
      <c r="U19" s="68">
        <v>38</v>
      </c>
      <c r="V19" s="22">
        <f>IF(U$14=0,"－",U19/U$14)</f>
        <v>0.30399999999999999</v>
      </c>
      <c r="W19" s="68">
        <v>8</v>
      </c>
      <c r="X19" s="22">
        <f>IF(W$14=0,"－",W19/W$14)</f>
        <v>0.61538461538461542</v>
      </c>
      <c r="Y19" s="68">
        <f t="shared" si="0"/>
        <v>220</v>
      </c>
      <c r="Z19" s="22">
        <f>IF(Y$14=0,"－",Y19/Y$14)</f>
        <v>0.43912175648702595</v>
      </c>
      <c r="AA19" s="68">
        <v>608</v>
      </c>
      <c r="AB19" s="22">
        <f>IF(AA$14=0,"－",AA19/AA$14)</f>
        <v>0.85513361462728554</v>
      </c>
      <c r="AC19" s="68">
        <f t="shared" si="1"/>
        <v>828</v>
      </c>
      <c r="AD19" s="22">
        <f>IF(AC$14=0,"－",AC19/AC$14)</f>
        <v>0.68316831683168322</v>
      </c>
      <c r="AE19" s="82"/>
    </row>
    <row r="20" spans="1:31" s="1" customFormat="1" ht="45" customHeight="1">
      <c r="A20" s="82">
        <v>16</v>
      </c>
      <c r="B20" s="179" t="s">
        <v>111</v>
      </c>
      <c r="C20" s="180"/>
      <c r="D20" s="180"/>
      <c r="E20" s="180"/>
      <c r="F20" s="78" t="s">
        <v>112</v>
      </c>
      <c r="G20" s="68">
        <v>4</v>
      </c>
      <c r="H20" s="112">
        <f>G20/G$4</f>
        <v>0.5714285714285714</v>
      </c>
      <c r="I20" s="69">
        <v>3</v>
      </c>
      <c r="J20" s="22">
        <f>I20/I$4</f>
        <v>0.6</v>
      </c>
      <c r="K20" s="68">
        <v>1</v>
      </c>
      <c r="L20" s="22">
        <f>K20/K$4</f>
        <v>9.0909090909090912E-2</v>
      </c>
      <c r="M20" s="68">
        <v>5</v>
      </c>
      <c r="N20" s="22">
        <f>M20/M$4</f>
        <v>0.83333333333333337</v>
      </c>
      <c r="O20" s="68">
        <v>37</v>
      </c>
      <c r="P20" s="22">
        <f>O20/O$4</f>
        <v>0.58730158730158732</v>
      </c>
      <c r="Q20" s="68">
        <v>25</v>
      </c>
      <c r="R20" s="22">
        <f>Q20/Q$4</f>
        <v>0.65789473684210531</v>
      </c>
      <c r="S20" s="68">
        <v>169</v>
      </c>
      <c r="T20" s="22">
        <f>S20/S$4</f>
        <v>0.66535433070866146</v>
      </c>
      <c r="U20" s="68">
        <v>101</v>
      </c>
      <c r="V20" s="22">
        <f>U20/U$4</f>
        <v>0.69655172413793098</v>
      </c>
      <c r="W20" s="68">
        <v>6</v>
      </c>
      <c r="X20" s="22">
        <f>W20/W$4</f>
        <v>0.46153846153846156</v>
      </c>
      <c r="Y20" s="68">
        <f t="shared" si="0"/>
        <v>348</v>
      </c>
      <c r="Z20" s="22">
        <f>Y20/Y$4</f>
        <v>0.64804469273743015</v>
      </c>
      <c r="AA20" s="68">
        <v>98</v>
      </c>
      <c r="AB20" s="22">
        <f>AA20/AA$4</f>
        <v>0.13783403656821377</v>
      </c>
      <c r="AC20" s="68">
        <f t="shared" si="1"/>
        <v>446</v>
      </c>
      <c r="AD20" s="22">
        <f>AC20/AC$4</f>
        <v>0.35737179487179488</v>
      </c>
      <c r="AE20" s="82"/>
    </row>
    <row r="21" spans="1:31" s="1" customFormat="1" ht="45" customHeight="1" thickBot="1">
      <c r="A21" s="82">
        <v>17</v>
      </c>
      <c r="B21" s="215" t="s">
        <v>113</v>
      </c>
      <c r="C21" s="204"/>
      <c r="D21" s="204"/>
      <c r="E21" s="204"/>
      <c r="F21" s="81" t="s">
        <v>114</v>
      </c>
      <c r="G21" s="77">
        <v>3</v>
      </c>
      <c r="H21" s="47">
        <f>G21/G$4</f>
        <v>0.42857142857142855</v>
      </c>
      <c r="I21" s="75">
        <v>2</v>
      </c>
      <c r="J21" s="23">
        <f>I21/I$4</f>
        <v>0.4</v>
      </c>
      <c r="K21" s="77">
        <v>2</v>
      </c>
      <c r="L21" s="23">
        <f>K21/K$4</f>
        <v>0.18181818181818182</v>
      </c>
      <c r="M21" s="77">
        <v>3</v>
      </c>
      <c r="N21" s="23">
        <f>M21/M$4</f>
        <v>0.5</v>
      </c>
      <c r="O21" s="77">
        <v>25</v>
      </c>
      <c r="P21" s="23">
        <f>O21/O$4</f>
        <v>0.3968253968253968</v>
      </c>
      <c r="Q21" s="77">
        <v>17</v>
      </c>
      <c r="R21" s="23">
        <f>Q21/Q$4</f>
        <v>0.44736842105263158</v>
      </c>
      <c r="S21" s="77">
        <v>138</v>
      </c>
      <c r="T21" s="23">
        <f>S21/S$4</f>
        <v>0.54330708661417326</v>
      </c>
      <c r="U21" s="77">
        <v>89</v>
      </c>
      <c r="V21" s="23">
        <f>U21/U$4</f>
        <v>0.61379310344827587</v>
      </c>
      <c r="W21" s="77">
        <v>6</v>
      </c>
      <c r="X21" s="23">
        <f>W21/W$4</f>
        <v>0.46153846153846156</v>
      </c>
      <c r="Y21" s="77">
        <f t="shared" si="0"/>
        <v>283</v>
      </c>
      <c r="Z21" s="23">
        <f>Y21/Y$4</f>
        <v>0.52700186219739298</v>
      </c>
      <c r="AA21" s="77">
        <v>94</v>
      </c>
      <c r="AB21" s="23">
        <f>AA21/AA$4</f>
        <v>0.13220815752461323</v>
      </c>
      <c r="AC21" s="77">
        <f t="shared" si="1"/>
        <v>377</v>
      </c>
      <c r="AD21" s="23">
        <f>AC21/AC$4</f>
        <v>0.30208333333333331</v>
      </c>
      <c r="AE21" s="82"/>
    </row>
    <row r="22" spans="1:31" ht="24" customHeight="1">
      <c r="A22" s="53"/>
      <c r="B22" s="48" t="s">
        <v>89</v>
      </c>
      <c r="C22" s="48"/>
      <c r="D22" s="48"/>
      <c r="E22" s="49"/>
      <c r="F22" s="50"/>
      <c r="G22" s="51"/>
      <c r="H22" s="114"/>
      <c r="I22" s="53"/>
      <c r="J22" s="90"/>
      <c r="K22" s="51"/>
      <c r="L22" s="91"/>
      <c r="M22" s="51"/>
      <c r="N22" s="91"/>
      <c r="O22" s="51"/>
      <c r="P22" s="91"/>
      <c r="Q22" s="51"/>
      <c r="R22" s="91"/>
      <c r="S22" s="51"/>
      <c r="T22" s="91"/>
      <c r="U22" s="51"/>
      <c r="V22" s="91"/>
      <c r="W22" s="51"/>
      <c r="X22" s="91"/>
      <c r="Y22" s="51"/>
      <c r="Z22" s="91"/>
      <c r="AA22" s="51"/>
      <c r="AB22" s="91"/>
      <c r="AC22" s="51"/>
      <c r="AD22" s="91"/>
      <c r="AE22" s="53"/>
    </row>
  </sheetData>
  <mergeCells count="27">
    <mergeCell ref="AC2:AD3"/>
    <mergeCell ref="G2:H3"/>
    <mergeCell ref="I3:J3"/>
    <mergeCell ref="K2:L3"/>
    <mergeCell ref="AA2:AB3"/>
    <mergeCell ref="Y2:Z3"/>
    <mergeCell ref="W2:X3"/>
    <mergeCell ref="U2:V3"/>
    <mergeCell ref="S2:T3"/>
    <mergeCell ref="D16:E16"/>
    <mergeCell ref="B20:E20"/>
    <mergeCell ref="B21:E21"/>
    <mergeCell ref="D17:E17"/>
    <mergeCell ref="D18:E18"/>
    <mergeCell ref="D19:E19"/>
    <mergeCell ref="O2:P3"/>
    <mergeCell ref="B8:E8"/>
    <mergeCell ref="M2:N3"/>
    <mergeCell ref="Q2:R3"/>
    <mergeCell ref="B14:E14"/>
    <mergeCell ref="B2:F3"/>
    <mergeCell ref="C15:E15"/>
    <mergeCell ref="D12:E12"/>
    <mergeCell ref="C9:E9"/>
    <mergeCell ref="D10:E10"/>
    <mergeCell ref="D11:E11"/>
    <mergeCell ref="D13:E13"/>
  </mergeCells>
  <phoneticPr fontId="2"/>
  <printOptions horizontalCentered="1"/>
  <pageMargins left="0.31496062992125984" right="0.31496062992125984" top="0.55118110236220474" bottom="0.55118110236220474"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670E-9578-458C-94E3-5C866B3446B0}">
  <dimension ref="A1:AE39"/>
  <sheetViews>
    <sheetView zoomScale="70" zoomScaleNormal="70" workbookViewId="0">
      <pane xSplit="6" ySplit="7" topLeftCell="G8" activePane="bottomRight" state="frozen"/>
      <selection pane="bottomRight"/>
      <selection pane="bottomLeft"/>
      <selection pane="topRight"/>
    </sheetView>
  </sheetViews>
  <sheetFormatPr defaultRowHeight="14.25"/>
  <cols>
    <col min="1" max="1" width="4.140625" customWidth="1"/>
    <col min="2" max="3" width="5.5703125" style="5" customWidth="1"/>
    <col min="4" max="4" width="19.140625" style="5" customWidth="1"/>
    <col min="5" max="5" width="18.140625" style="6" customWidth="1"/>
    <col min="6" max="6" width="9.42578125" style="7" customWidth="1"/>
    <col min="7" max="7" width="10.5703125" style="4" customWidth="1"/>
    <col min="8" max="8" width="8.42578125" style="10" customWidth="1"/>
    <col min="9" max="9" width="10.5703125" customWidth="1"/>
    <col min="10" max="10" width="8.42578125" style="12" customWidth="1"/>
    <col min="11" max="11" width="10.5703125" style="4" customWidth="1"/>
    <col min="12" max="12" width="8.42578125" style="8" customWidth="1"/>
    <col min="13" max="13" width="10.5703125" style="4" customWidth="1"/>
    <col min="14" max="14" width="8.42578125" style="8" customWidth="1"/>
    <col min="15" max="15" width="10.5703125" style="4" customWidth="1"/>
    <col min="16" max="16" width="8.42578125" style="8" customWidth="1"/>
    <col min="17" max="17" width="10.5703125" style="4" customWidth="1"/>
    <col min="18" max="18" width="8.42578125" style="8" customWidth="1"/>
    <col min="19" max="19" width="10.5703125" style="4" customWidth="1"/>
    <col min="20" max="20" width="8.42578125" style="8" customWidth="1"/>
    <col min="21" max="21" width="10.5703125" style="4" customWidth="1"/>
    <col min="22" max="22" width="8.42578125" style="8" customWidth="1"/>
    <col min="23" max="23" width="10.5703125" style="4" customWidth="1"/>
    <col min="24" max="24" width="8.42578125" style="8" customWidth="1"/>
    <col min="25" max="25" width="10.5703125" style="4" customWidth="1"/>
    <col min="26" max="26" width="8.42578125" style="8" customWidth="1"/>
    <col min="27" max="27" width="10.5703125" style="4" customWidth="1"/>
    <col min="28" max="28" width="8.42578125" style="8" customWidth="1"/>
    <col min="29" max="29" width="10.5703125" style="4" customWidth="1"/>
    <col min="30" max="30" width="8.42578125" style="8" customWidth="1"/>
    <col min="31" max="31" width="7.5703125" customWidth="1"/>
  </cols>
  <sheetData>
    <row r="1" spans="1:31" ht="28.5" customHeight="1" thickBot="1">
      <c r="A1" s="89" t="s">
        <v>115</v>
      </c>
      <c r="B1" s="48"/>
      <c r="C1" s="48"/>
      <c r="D1" s="48"/>
      <c r="E1" s="49"/>
      <c r="F1" s="50"/>
      <c r="G1" s="51"/>
      <c r="H1" s="114"/>
      <c r="I1" s="53"/>
      <c r="J1" s="90"/>
      <c r="K1" s="51"/>
      <c r="L1" s="91"/>
      <c r="M1" s="51"/>
      <c r="N1" s="91"/>
      <c r="O1" s="51"/>
      <c r="P1" s="91"/>
      <c r="Q1" s="51"/>
      <c r="R1" s="91"/>
      <c r="S1" s="51"/>
      <c r="T1" s="91"/>
      <c r="U1" s="51"/>
      <c r="V1" s="91"/>
      <c r="W1" s="51"/>
      <c r="X1" s="91"/>
      <c r="Y1" s="51"/>
      <c r="Z1" s="91"/>
      <c r="AA1" s="51"/>
      <c r="AB1" s="91"/>
      <c r="AC1" s="51"/>
      <c r="AD1" s="91"/>
      <c r="AE1" s="54"/>
    </row>
    <row r="2" spans="1:31" s="9" customFormat="1" ht="21.75" customHeight="1">
      <c r="A2" s="92"/>
      <c r="B2" s="209" t="s">
        <v>1</v>
      </c>
      <c r="C2" s="210"/>
      <c r="D2" s="210"/>
      <c r="E2" s="210"/>
      <c r="F2" s="211"/>
      <c r="G2" s="191" t="s">
        <v>2</v>
      </c>
      <c r="H2" s="205"/>
      <c r="I2" s="173"/>
      <c r="J2" s="27"/>
      <c r="K2" s="191" t="s">
        <v>3</v>
      </c>
      <c r="L2" s="192"/>
      <c r="M2" s="191" t="s">
        <v>4</v>
      </c>
      <c r="N2" s="192"/>
      <c r="O2" s="191" t="s">
        <v>5</v>
      </c>
      <c r="P2" s="192"/>
      <c r="Q2" s="191" t="s">
        <v>6</v>
      </c>
      <c r="R2" s="192"/>
      <c r="S2" s="191" t="s">
        <v>7</v>
      </c>
      <c r="T2" s="192"/>
      <c r="U2" s="191" t="s">
        <v>8</v>
      </c>
      <c r="V2" s="192"/>
      <c r="W2" s="191" t="s">
        <v>9</v>
      </c>
      <c r="X2" s="192"/>
      <c r="Y2" s="191" t="s">
        <v>10</v>
      </c>
      <c r="Z2" s="192"/>
      <c r="AA2" s="191" t="s">
        <v>11</v>
      </c>
      <c r="AB2" s="192"/>
      <c r="AC2" s="191" t="s">
        <v>12</v>
      </c>
      <c r="AD2" s="192"/>
      <c r="AE2" s="55"/>
    </row>
    <row r="3" spans="1:31" s="9" customFormat="1" ht="24" customHeight="1" thickBot="1">
      <c r="A3" s="92"/>
      <c r="B3" s="212"/>
      <c r="C3" s="213"/>
      <c r="D3" s="213"/>
      <c r="E3" s="213"/>
      <c r="F3" s="214"/>
      <c r="G3" s="193"/>
      <c r="H3" s="206"/>
      <c r="I3" s="207" t="s">
        <v>13</v>
      </c>
      <c r="J3" s="208"/>
      <c r="K3" s="193"/>
      <c r="L3" s="194"/>
      <c r="M3" s="193"/>
      <c r="N3" s="194"/>
      <c r="O3" s="193"/>
      <c r="P3" s="194"/>
      <c r="Q3" s="193"/>
      <c r="R3" s="194"/>
      <c r="S3" s="193"/>
      <c r="T3" s="194"/>
      <c r="U3" s="193"/>
      <c r="V3" s="194"/>
      <c r="W3" s="193"/>
      <c r="X3" s="194"/>
      <c r="Y3" s="193"/>
      <c r="Z3" s="194"/>
      <c r="AA3" s="193"/>
      <c r="AB3" s="194"/>
      <c r="AC3" s="193"/>
      <c r="AD3" s="194"/>
      <c r="AE3" s="55"/>
    </row>
    <row r="4" spans="1:31" s="1" customFormat="1" ht="30" customHeight="1" thickBot="1">
      <c r="A4" s="82">
        <v>1</v>
      </c>
      <c r="B4" s="93" t="s">
        <v>14</v>
      </c>
      <c r="C4" s="94"/>
      <c r="D4" s="94"/>
      <c r="E4" s="94"/>
      <c r="F4" s="63"/>
      <c r="G4" s="24">
        <v>7</v>
      </c>
      <c r="H4" s="25"/>
      <c r="I4" s="13">
        <v>5</v>
      </c>
      <c r="J4" s="26"/>
      <c r="K4" s="24">
        <v>11</v>
      </c>
      <c r="L4" s="26"/>
      <c r="M4" s="24">
        <v>6</v>
      </c>
      <c r="N4" s="26"/>
      <c r="O4" s="24">
        <v>63</v>
      </c>
      <c r="P4" s="26"/>
      <c r="Q4" s="24">
        <v>38</v>
      </c>
      <c r="R4" s="26"/>
      <c r="S4" s="24">
        <v>254</v>
      </c>
      <c r="T4" s="26"/>
      <c r="U4" s="24">
        <v>145</v>
      </c>
      <c r="V4" s="26"/>
      <c r="W4" s="24">
        <v>13</v>
      </c>
      <c r="X4" s="26"/>
      <c r="Y4" s="24">
        <f>SUM(G4,K4,M4,O4,Q4,S4,U4,W4)</f>
        <v>537</v>
      </c>
      <c r="Z4" s="26"/>
      <c r="AA4" s="24">
        <v>711</v>
      </c>
      <c r="AB4" s="26"/>
      <c r="AC4" s="24">
        <f>SUM(Y4,AA4)</f>
        <v>1248</v>
      </c>
      <c r="AD4" s="26"/>
      <c r="AE4" s="56"/>
    </row>
    <row r="5" spans="1:31" s="1" customFormat="1" ht="30" customHeight="1">
      <c r="A5" s="82">
        <v>2</v>
      </c>
      <c r="B5" s="115" t="s">
        <v>91</v>
      </c>
      <c r="C5" s="116"/>
      <c r="D5" s="117"/>
      <c r="E5" s="117"/>
      <c r="F5" s="50"/>
      <c r="G5" s="76">
        <v>37740</v>
      </c>
      <c r="H5" s="118"/>
      <c r="I5" s="88">
        <v>37694</v>
      </c>
      <c r="J5" s="119"/>
      <c r="K5" s="76">
        <v>23977</v>
      </c>
      <c r="L5" s="14"/>
      <c r="M5" s="76">
        <v>299</v>
      </c>
      <c r="N5" s="14"/>
      <c r="O5" s="58">
        <v>16038</v>
      </c>
      <c r="P5" s="14"/>
      <c r="Q5" s="76">
        <v>5088</v>
      </c>
      <c r="R5" s="14"/>
      <c r="S5" s="58">
        <v>9752</v>
      </c>
      <c r="T5" s="14"/>
      <c r="U5" s="58">
        <v>1870</v>
      </c>
      <c r="V5" s="14"/>
      <c r="W5" s="58">
        <v>1167</v>
      </c>
      <c r="X5" s="14"/>
      <c r="Y5" s="76">
        <f t="shared" ref="Y5:Y38" si="0">SUM(G5,K5,M5,O5,Q5,S5,U5,W5)</f>
        <v>95931</v>
      </c>
      <c r="Z5" s="14"/>
      <c r="AA5" s="58">
        <v>7739</v>
      </c>
      <c r="AB5" s="14"/>
      <c r="AC5" s="76">
        <f t="shared" ref="AC5:AC38" si="1">SUM(Y5,AA5)</f>
        <v>103670</v>
      </c>
      <c r="AD5" s="14"/>
      <c r="AE5" s="56"/>
    </row>
    <row r="6" spans="1:31" s="1" customFormat="1" ht="30" customHeight="1" thickBot="1">
      <c r="A6" s="82">
        <v>3</v>
      </c>
      <c r="B6" s="102" t="s">
        <v>16</v>
      </c>
      <c r="C6" s="103"/>
      <c r="D6" s="103"/>
      <c r="E6" s="103"/>
      <c r="F6" s="104"/>
      <c r="G6" s="60">
        <v>50418</v>
      </c>
      <c r="H6" s="120"/>
      <c r="I6" s="59">
        <v>50418</v>
      </c>
      <c r="J6" s="106"/>
      <c r="K6" s="60">
        <v>45515</v>
      </c>
      <c r="L6" s="15"/>
      <c r="M6" s="60">
        <v>361</v>
      </c>
      <c r="N6" s="15"/>
      <c r="O6" s="60">
        <v>34271</v>
      </c>
      <c r="P6" s="15"/>
      <c r="Q6" s="60">
        <v>8375</v>
      </c>
      <c r="R6" s="15"/>
      <c r="S6" s="60">
        <v>18358</v>
      </c>
      <c r="T6" s="15"/>
      <c r="U6" s="60">
        <v>2228</v>
      </c>
      <c r="V6" s="15"/>
      <c r="W6" s="60">
        <v>1605</v>
      </c>
      <c r="X6" s="15"/>
      <c r="Y6" s="60">
        <f t="shared" si="0"/>
        <v>161131</v>
      </c>
      <c r="Z6" s="15"/>
      <c r="AA6" s="60">
        <v>11597</v>
      </c>
      <c r="AB6" s="15"/>
      <c r="AC6" s="60">
        <f t="shared" si="1"/>
        <v>172728</v>
      </c>
      <c r="AD6" s="15"/>
      <c r="AE6" s="56"/>
    </row>
    <row r="7" spans="1:31" s="3" customFormat="1" ht="9.75" customHeight="1" thickBot="1">
      <c r="A7" s="61"/>
      <c r="B7" s="62"/>
      <c r="C7" s="62"/>
      <c r="D7" s="62"/>
      <c r="E7" s="62"/>
      <c r="F7" s="63"/>
      <c r="G7" s="16"/>
      <c r="H7" s="25"/>
      <c r="I7" s="16"/>
      <c r="J7" s="18"/>
      <c r="K7" s="16"/>
      <c r="L7" s="16"/>
      <c r="M7" s="16"/>
      <c r="N7" s="16"/>
      <c r="O7" s="16"/>
      <c r="P7" s="16"/>
      <c r="Q7" s="16"/>
      <c r="R7" s="16"/>
      <c r="S7" s="16"/>
      <c r="T7" s="16"/>
      <c r="U7" s="16"/>
      <c r="V7" s="16"/>
      <c r="W7" s="16"/>
      <c r="X7" s="16"/>
      <c r="Y7" s="16"/>
      <c r="Z7" s="16"/>
      <c r="AA7" s="16"/>
      <c r="AB7" s="16"/>
      <c r="AC7" s="16"/>
      <c r="AD7" s="16"/>
      <c r="AE7" s="61"/>
    </row>
    <row r="8" spans="1:31" s="1" customFormat="1" ht="30" customHeight="1">
      <c r="A8" s="82">
        <v>4</v>
      </c>
      <c r="B8" s="201" t="s">
        <v>116</v>
      </c>
      <c r="C8" s="202"/>
      <c r="D8" s="202"/>
      <c r="E8" s="202"/>
      <c r="F8" s="121" t="s">
        <v>93</v>
      </c>
      <c r="G8" s="64">
        <v>7</v>
      </c>
      <c r="H8" s="108">
        <f>G8/G4</f>
        <v>1</v>
      </c>
      <c r="I8" s="109">
        <v>5</v>
      </c>
      <c r="J8" s="19">
        <f>I8/I4</f>
        <v>1</v>
      </c>
      <c r="K8" s="64">
        <v>4</v>
      </c>
      <c r="L8" s="19">
        <f>K8/K4</f>
        <v>0.36363636363636365</v>
      </c>
      <c r="M8" s="64">
        <v>6</v>
      </c>
      <c r="N8" s="19">
        <f>M8/M4</f>
        <v>1</v>
      </c>
      <c r="O8" s="64">
        <v>63</v>
      </c>
      <c r="P8" s="19">
        <f>O8/O4</f>
        <v>1</v>
      </c>
      <c r="Q8" s="64">
        <v>38</v>
      </c>
      <c r="R8" s="19">
        <f>Q8/Q4</f>
        <v>1</v>
      </c>
      <c r="S8" s="64">
        <v>247</v>
      </c>
      <c r="T8" s="19">
        <f>S8/S4</f>
        <v>0.97244094488188981</v>
      </c>
      <c r="U8" s="64">
        <v>137</v>
      </c>
      <c r="V8" s="19">
        <f>U8/U4</f>
        <v>0.94482758620689655</v>
      </c>
      <c r="W8" s="64">
        <v>13</v>
      </c>
      <c r="X8" s="19">
        <f>W8/W4</f>
        <v>1</v>
      </c>
      <c r="Y8" s="64">
        <f t="shared" si="0"/>
        <v>515</v>
      </c>
      <c r="Z8" s="19">
        <f>Y8/Y4</f>
        <v>0.95903165735567975</v>
      </c>
      <c r="AA8" s="64">
        <v>708</v>
      </c>
      <c r="AB8" s="19">
        <f>AA8/AA4</f>
        <v>0.99578059071729963</v>
      </c>
      <c r="AC8" s="64">
        <f t="shared" si="1"/>
        <v>1223</v>
      </c>
      <c r="AD8" s="19">
        <f>AC8/AC4</f>
        <v>0.97996794871794868</v>
      </c>
      <c r="AE8" s="56"/>
    </row>
    <row r="9" spans="1:31" s="1" customFormat="1" ht="30" customHeight="1">
      <c r="A9" s="82">
        <v>5</v>
      </c>
      <c r="B9" s="28"/>
      <c r="C9" s="175" t="s">
        <v>117</v>
      </c>
      <c r="D9" s="190"/>
      <c r="E9" s="190"/>
      <c r="F9" s="79"/>
      <c r="G9" s="65"/>
      <c r="H9" s="39"/>
      <c r="I9" s="72"/>
      <c r="J9" s="20"/>
      <c r="K9" s="65"/>
      <c r="L9" s="20"/>
      <c r="M9" s="65"/>
      <c r="N9" s="20"/>
      <c r="O9" s="65"/>
      <c r="P9" s="20"/>
      <c r="Q9" s="65"/>
      <c r="R9" s="20"/>
      <c r="S9" s="65"/>
      <c r="T9" s="20"/>
      <c r="U9" s="65"/>
      <c r="V9" s="20"/>
      <c r="W9" s="65"/>
      <c r="X9" s="20"/>
      <c r="Y9" s="65"/>
      <c r="Z9" s="20"/>
      <c r="AA9" s="65"/>
      <c r="AB9" s="20"/>
      <c r="AC9" s="65"/>
      <c r="AD9" s="20"/>
      <c r="AE9" s="56"/>
    </row>
    <row r="10" spans="1:31" s="1" customFormat="1" ht="30" customHeight="1">
      <c r="A10" s="82">
        <v>6</v>
      </c>
      <c r="B10" s="28"/>
      <c r="C10" s="29"/>
      <c r="D10" s="183" t="s">
        <v>118</v>
      </c>
      <c r="E10" s="180"/>
      <c r="F10" s="78" t="s">
        <v>22</v>
      </c>
      <c r="G10" s="65">
        <v>7</v>
      </c>
      <c r="H10" s="39">
        <f>IF(G$8=0,"－",G10/G$8)</f>
        <v>1</v>
      </c>
      <c r="I10" s="72">
        <v>5</v>
      </c>
      <c r="J10" s="20">
        <f>IF(I$8=0,"－",I10/I$8)</f>
        <v>1</v>
      </c>
      <c r="K10" s="65">
        <v>4</v>
      </c>
      <c r="L10" s="20">
        <f>IF(K$8=0,"－",K10/K$8)</f>
        <v>1</v>
      </c>
      <c r="M10" s="65">
        <v>6</v>
      </c>
      <c r="N10" s="20">
        <f>IF(M$8=0,"－",M10/M$8)</f>
        <v>1</v>
      </c>
      <c r="O10" s="65">
        <v>61</v>
      </c>
      <c r="P10" s="20">
        <f>IF(O$8=0,"－",O10/O$8)</f>
        <v>0.96825396825396826</v>
      </c>
      <c r="Q10" s="65">
        <v>36</v>
      </c>
      <c r="R10" s="20">
        <f>IF(Q$8=0,"－",Q10/Q$8)</f>
        <v>0.94736842105263153</v>
      </c>
      <c r="S10" s="65">
        <v>241</v>
      </c>
      <c r="T10" s="20">
        <f>IF(S$8=0,"－",S10/S$8)</f>
        <v>0.97570850202429149</v>
      </c>
      <c r="U10" s="65">
        <v>125</v>
      </c>
      <c r="V10" s="20">
        <f>IF(U$8=0,"－",U10/U$8)</f>
        <v>0.91240875912408759</v>
      </c>
      <c r="W10" s="65">
        <v>13</v>
      </c>
      <c r="X10" s="20">
        <f>IF(W$8=0,"－",W10/W$8)</f>
        <v>1</v>
      </c>
      <c r="Y10" s="65">
        <f t="shared" si="0"/>
        <v>493</v>
      </c>
      <c r="Z10" s="20">
        <f>IF(Y$8=0,"－",Y10/Y$8)</f>
        <v>0.9572815533980582</v>
      </c>
      <c r="AA10" s="65">
        <v>646</v>
      </c>
      <c r="AB10" s="20">
        <f>IF(AA$8=0,"－",AA10/AA$8)</f>
        <v>0.91242937853107342</v>
      </c>
      <c r="AC10" s="65">
        <f t="shared" si="1"/>
        <v>1139</v>
      </c>
      <c r="AD10" s="20">
        <f>IF(AC$8=0,"－",AC10/AC$8)</f>
        <v>0.93131643499591166</v>
      </c>
      <c r="AE10" s="56"/>
    </row>
    <row r="11" spans="1:31" s="1" customFormat="1" ht="30" customHeight="1">
      <c r="A11" s="82">
        <v>7</v>
      </c>
      <c r="B11" s="28"/>
      <c r="C11" s="29"/>
      <c r="D11" s="183" t="s">
        <v>119</v>
      </c>
      <c r="E11" s="180"/>
      <c r="F11" s="78" t="s">
        <v>24</v>
      </c>
      <c r="G11" s="65">
        <v>7</v>
      </c>
      <c r="H11" s="39">
        <f t="shared" ref="H11:J14" si="2">IF(G$8=0,"－",G11/G$8)</f>
        <v>1</v>
      </c>
      <c r="I11" s="72">
        <v>5</v>
      </c>
      <c r="J11" s="20">
        <f t="shared" si="2"/>
        <v>1</v>
      </c>
      <c r="K11" s="65">
        <v>2</v>
      </c>
      <c r="L11" s="20">
        <f>IF(K$8=0,"－",K11/K$8)</f>
        <v>0.5</v>
      </c>
      <c r="M11" s="65">
        <v>5</v>
      </c>
      <c r="N11" s="20">
        <f>IF(M$8=0,"－",M11/M$8)</f>
        <v>0.83333333333333337</v>
      </c>
      <c r="O11" s="65">
        <v>62</v>
      </c>
      <c r="P11" s="20">
        <f>IF(O$8=0,"－",O11/O$8)</f>
        <v>0.98412698412698407</v>
      </c>
      <c r="Q11" s="65">
        <v>35</v>
      </c>
      <c r="R11" s="20">
        <f>IF(Q$8=0,"－",Q11/Q$8)</f>
        <v>0.92105263157894735</v>
      </c>
      <c r="S11" s="65">
        <v>206</v>
      </c>
      <c r="T11" s="20">
        <f>IF(S$8=0,"－",S11/S$8)</f>
        <v>0.83400809716599189</v>
      </c>
      <c r="U11" s="65">
        <v>120</v>
      </c>
      <c r="V11" s="20">
        <f>IF(U$8=0,"－",U11/U$8)</f>
        <v>0.87591240875912413</v>
      </c>
      <c r="W11" s="65">
        <v>10</v>
      </c>
      <c r="X11" s="20">
        <f>IF(W$8=0,"－",W11/W$8)</f>
        <v>0.76923076923076927</v>
      </c>
      <c r="Y11" s="65">
        <f t="shared" si="0"/>
        <v>447</v>
      </c>
      <c r="Z11" s="20">
        <f>IF(Y$8=0,"－",Y11/Y$8)</f>
        <v>0.8679611650485437</v>
      </c>
      <c r="AA11" s="65">
        <v>686</v>
      </c>
      <c r="AB11" s="20">
        <f>IF(AA$8=0,"－",AA11/AA$8)</f>
        <v>0.96892655367231639</v>
      </c>
      <c r="AC11" s="65">
        <f t="shared" si="1"/>
        <v>1133</v>
      </c>
      <c r="AD11" s="20">
        <f>IF(AC$8=0,"－",AC11/AC$8)</f>
        <v>0.92641046606704824</v>
      </c>
      <c r="AE11" s="56"/>
    </row>
    <row r="12" spans="1:31" s="1" customFormat="1" ht="30" customHeight="1">
      <c r="A12" s="82">
        <v>8</v>
      </c>
      <c r="B12" s="28"/>
      <c r="C12" s="29"/>
      <c r="D12" s="183" t="s">
        <v>120</v>
      </c>
      <c r="E12" s="180"/>
      <c r="F12" s="78" t="s">
        <v>98</v>
      </c>
      <c r="G12" s="66">
        <v>0</v>
      </c>
      <c r="H12" s="39">
        <f t="shared" si="2"/>
        <v>0</v>
      </c>
      <c r="I12" s="73">
        <v>0</v>
      </c>
      <c r="J12" s="21">
        <f t="shared" si="2"/>
        <v>0</v>
      </c>
      <c r="K12" s="66">
        <v>0</v>
      </c>
      <c r="L12" s="21">
        <f>IF(K$8=0,"－",K12/K$8)</f>
        <v>0</v>
      </c>
      <c r="M12" s="66">
        <v>0</v>
      </c>
      <c r="N12" s="21">
        <f>IF(M$8=0,"－",M12/M$8)</f>
        <v>0</v>
      </c>
      <c r="O12" s="66">
        <v>1</v>
      </c>
      <c r="P12" s="21">
        <f>IF(O$8=0,"－",O12/O$8)</f>
        <v>1.5873015873015872E-2</v>
      </c>
      <c r="Q12" s="66">
        <v>0</v>
      </c>
      <c r="R12" s="21">
        <f>IF(Q$8=0,"－",Q12/Q$8)</f>
        <v>0</v>
      </c>
      <c r="S12" s="66">
        <v>0</v>
      </c>
      <c r="T12" s="21">
        <f>IF(S$8=0,"－",S12/S$8)</f>
        <v>0</v>
      </c>
      <c r="U12" s="66">
        <v>0</v>
      </c>
      <c r="V12" s="21">
        <f>IF(U$8=0,"－",U12/U$8)</f>
        <v>0</v>
      </c>
      <c r="W12" s="66">
        <v>0</v>
      </c>
      <c r="X12" s="21">
        <f>IF(W$8=0,"－",W12/W$8)</f>
        <v>0</v>
      </c>
      <c r="Y12" s="66">
        <f t="shared" si="0"/>
        <v>1</v>
      </c>
      <c r="Z12" s="21">
        <f>IF(Y$8=0,"－",Y12/Y$8)</f>
        <v>1.9417475728155339E-3</v>
      </c>
      <c r="AA12" s="66">
        <v>2</v>
      </c>
      <c r="AB12" s="21">
        <f>IF(AA$8=0,"－",AA12/AA$8)</f>
        <v>2.8248587570621469E-3</v>
      </c>
      <c r="AC12" s="66">
        <f t="shared" si="1"/>
        <v>3</v>
      </c>
      <c r="AD12" s="21">
        <f>IF(AC$8=0,"－",AC12/AC$8)</f>
        <v>2.4529844644317253E-3</v>
      </c>
      <c r="AE12" s="56"/>
    </row>
    <row r="13" spans="1:31" s="1" customFormat="1" ht="30" customHeight="1">
      <c r="A13" s="82">
        <v>9</v>
      </c>
      <c r="B13" s="110"/>
      <c r="C13" s="122"/>
      <c r="D13" s="183" t="s">
        <v>121</v>
      </c>
      <c r="E13" s="180"/>
      <c r="F13" s="78" t="s">
        <v>100</v>
      </c>
      <c r="G13" s="65">
        <v>4</v>
      </c>
      <c r="H13" s="39">
        <f t="shared" si="2"/>
        <v>0.5714285714285714</v>
      </c>
      <c r="I13" s="72">
        <v>2</v>
      </c>
      <c r="J13" s="20">
        <f t="shared" si="2"/>
        <v>0.4</v>
      </c>
      <c r="K13" s="65">
        <v>1</v>
      </c>
      <c r="L13" s="20">
        <f>IF(K$8=0,"－",K13/K$8)</f>
        <v>0.25</v>
      </c>
      <c r="M13" s="65">
        <v>1</v>
      </c>
      <c r="N13" s="20">
        <f>IF(M$8=0,"－",M13/M$8)</f>
        <v>0.16666666666666666</v>
      </c>
      <c r="O13" s="65">
        <v>15</v>
      </c>
      <c r="P13" s="20">
        <f>IF(O$8=0,"－",O13/O$8)</f>
        <v>0.23809523809523808</v>
      </c>
      <c r="Q13" s="65">
        <v>5</v>
      </c>
      <c r="R13" s="20">
        <f>IF(Q$8=0,"－",Q13/Q$8)</f>
        <v>0.13157894736842105</v>
      </c>
      <c r="S13" s="65">
        <v>36</v>
      </c>
      <c r="T13" s="20">
        <f>IF(S$8=0,"－",S13/S$8)</f>
        <v>0.145748987854251</v>
      </c>
      <c r="U13" s="65">
        <v>7</v>
      </c>
      <c r="V13" s="20">
        <f>IF(U$8=0,"－",U13/U$8)</f>
        <v>5.1094890510948905E-2</v>
      </c>
      <c r="W13" s="65">
        <v>1</v>
      </c>
      <c r="X13" s="20">
        <f>IF(W$8=0,"－",W13/W$8)</f>
        <v>7.6923076923076927E-2</v>
      </c>
      <c r="Y13" s="66">
        <f t="shared" si="0"/>
        <v>70</v>
      </c>
      <c r="Z13" s="21">
        <f>IF(Y$8=0,"－",Y13/Y$8)</f>
        <v>0.13592233009708737</v>
      </c>
      <c r="AA13" s="66">
        <v>18</v>
      </c>
      <c r="AB13" s="21">
        <f>IF(AA$8=0,"－",AA13/AA$8)</f>
        <v>2.5423728813559324E-2</v>
      </c>
      <c r="AC13" s="66">
        <f t="shared" si="1"/>
        <v>88</v>
      </c>
      <c r="AD13" s="20">
        <f>IF(AC$8=0,"－",AC13/AC$8)</f>
        <v>7.1954210956663947E-2</v>
      </c>
      <c r="AE13" s="56"/>
    </row>
    <row r="14" spans="1:31" s="1" customFormat="1" ht="55.5" customHeight="1">
      <c r="A14" s="82">
        <v>10</v>
      </c>
      <c r="B14" s="217" t="s">
        <v>122</v>
      </c>
      <c r="C14" s="187"/>
      <c r="D14" s="187"/>
      <c r="E14" s="185"/>
      <c r="F14" s="123" t="s">
        <v>102</v>
      </c>
      <c r="G14" s="68">
        <v>6</v>
      </c>
      <c r="H14" s="112">
        <f t="shared" si="2"/>
        <v>0.8571428571428571</v>
      </c>
      <c r="I14" s="69">
        <v>5</v>
      </c>
      <c r="J14" s="22">
        <f t="shared" si="2"/>
        <v>1</v>
      </c>
      <c r="K14" s="68">
        <v>9</v>
      </c>
      <c r="L14" s="22">
        <f>IF(K$8=0,"－",K14/K$4)</f>
        <v>0.81818181818181823</v>
      </c>
      <c r="M14" s="68">
        <v>5</v>
      </c>
      <c r="N14" s="22">
        <f>IF(M$8=0,"－",M14/M$8)</f>
        <v>0.83333333333333337</v>
      </c>
      <c r="O14" s="68">
        <v>39</v>
      </c>
      <c r="P14" s="22">
        <f>IF(O$8=0,"－",O14/O$8)</f>
        <v>0.61904761904761907</v>
      </c>
      <c r="Q14" s="68">
        <v>21</v>
      </c>
      <c r="R14" s="22">
        <f>IF(Q$8=0,"－",Q14/Q$8)</f>
        <v>0.55263157894736847</v>
      </c>
      <c r="S14" s="68">
        <v>157</v>
      </c>
      <c r="T14" s="22">
        <f>IF(S$8=0,"－",S14/S$8)</f>
        <v>0.63562753036437247</v>
      </c>
      <c r="U14" s="68">
        <v>80</v>
      </c>
      <c r="V14" s="22">
        <f>IF(U$8=0,"－",U14/U$8)</f>
        <v>0.58394160583941601</v>
      </c>
      <c r="W14" s="68">
        <v>12</v>
      </c>
      <c r="X14" s="22">
        <f>IF(W$8=0,"－",W14/W$8)</f>
        <v>0.92307692307692313</v>
      </c>
      <c r="Y14" s="66">
        <f t="shared" si="0"/>
        <v>329</v>
      </c>
      <c r="Z14" s="21">
        <f>IF(Y$8=0,"－",Y14/Y$8)</f>
        <v>0.63883495145631064</v>
      </c>
      <c r="AA14" s="66">
        <v>400</v>
      </c>
      <c r="AB14" s="21">
        <f>IF(AA$8=0,"－",AA14/AA$8)</f>
        <v>0.56497175141242939</v>
      </c>
      <c r="AC14" s="66">
        <f t="shared" si="1"/>
        <v>729</v>
      </c>
      <c r="AD14" s="22">
        <f>IF(AC$8=0,"－",AC14/AC$8)</f>
        <v>0.59607522485690922</v>
      </c>
      <c r="AE14" s="56"/>
    </row>
    <row r="15" spans="1:31" s="1" customFormat="1" ht="30" customHeight="1">
      <c r="A15" s="82">
        <v>11</v>
      </c>
      <c r="B15" s="181" t="s">
        <v>123</v>
      </c>
      <c r="C15" s="182"/>
      <c r="D15" s="182"/>
      <c r="E15" s="182"/>
      <c r="F15" s="123" t="s">
        <v>124</v>
      </c>
      <c r="G15" s="68">
        <v>7</v>
      </c>
      <c r="H15" s="112">
        <f>G15/G4</f>
        <v>1</v>
      </c>
      <c r="I15" s="69">
        <v>5</v>
      </c>
      <c r="J15" s="22">
        <f>I15/I4</f>
        <v>1</v>
      </c>
      <c r="K15" s="68">
        <v>5</v>
      </c>
      <c r="L15" s="22">
        <f>K15/K4</f>
        <v>0.45454545454545453</v>
      </c>
      <c r="M15" s="68">
        <v>2</v>
      </c>
      <c r="N15" s="22">
        <f>M15/M4</f>
        <v>0.33333333333333331</v>
      </c>
      <c r="O15" s="68">
        <v>7</v>
      </c>
      <c r="P15" s="22">
        <f>O15/O4</f>
        <v>0.1111111111111111</v>
      </c>
      <c r="Q15" s="68">
        <v>1</v>
      </c>
      <c r="R15" s="22">
        <f>Q15/Q4</f>
        <v>2.6315789473684209E-2</v>
      </c>
      <c r="S15" s="68">
        <v>19</v>
      </c>
      <c r="T15" s="22">
        <f>S15/S4</f>
        <v>7.4803149606299218E-2</v>
      </c>
      <c r="U15" s="68">
        <v>11</v>
      </c>
      <c r="V15" s="22">
        <f>U15/U4</f>
        <v>7.586206896551724E-2</v>
      </c>
      <c r="W15" s="68">
        <v>0</v>
      </c>
      <c r="X15" s="22">
        <f>W15/W4</f>
        <v>0</v>
      </c>
      <c r="Y15" s="65">
        <f t="shared" si="0"/>
        <v>52</v>
      </c>
      <c r="Z15" s="20">
        <f>Y15/Y4</f>
        <v>9.683426443202979E-2</v>
      </c>
      <c r="AA15" s="65">
        <v>59</v>
      </c>
      <c r="AB15" s="20">
        <f>AA15/AA4</f>
        <v>8.2981715893108293E-2</v>
      </c>
      <c r="AC15" s="65">
        <f t="shared" si="1"/>
        <v>111</v>
      </c>
      <c r="AD15" s="22">
        <f>AC15/AC4</f>
        <v>8.8942307692307696E-2</v>
      </c>
      <c r="AE15" s="172"/>
    </row>
    <row r="16" spans="1:31" s="1" customFormat="1" ht="30" customHeight="1">
      <c r="A16" s="82">
        <v>12</v>
      </c>
      <c r="B16" s="124"/>
      <c r="C16" s="175" t="s">
        <v>125</v>
      </c>
      <c r="D16" s="190"/>
      <c r="E16" s="190"/>
      <c r="F16" s="79"/>
      <c r="G16" s="68"/>
      <c r="H16" s="112"/>
      <c r="I16" s="69"/>
      <c r="J16" s="22"/>
      <c r="K16" s="68"/>
      <c r="L16" s="22"/>
      <c r="M16" s="68"/>
      <c r="N16" s="22"/>
      <c r="O16" s="68"/>
      <c r="P16" s="22"/>
      <c r="Q16" s="68"/>
      <c r="R16" s="22"/>
      <c r="S16" s="68"/>
      <c r="T16" s="22"/>
      <c r="U16" s="68"/>
      <c r="V16" s="22"/>
      <c r="W16" s="68"/>
      <c r="X16" s="22"/>
      <c r="Y16" s="68"/>
      <c r="Z16" s="22"/>
      <c r="AA16" s="68"/>
      <c r="AB16" s="22"/>
      <c r="AC16" s="68"/>
      <c r="AD16" s="22"/>
      <c r="AE16" s="56"/>
    </row>
    <row r="17" spans="1:31" s="1" customFormat="1" ht="30" customHeight="1">
      <c r="A17" s="82">
        <v>13</v>
      </c>
      <c r="B17" s="28"/>
      <c r="C17" s="29"/>
      <c r="D17" s="183" t="s">
        <v>126</v>
      </c>
      <c r="E17" s="180"/>
      <c r="F17" s="78" t="s">
        <v>127</v>
      </c>
      <c r="G17" s="68">
        <v>7</v>
      </c>
      <c r="H17" s="112">
        <f>IF(G$15=0,"－",G17/G$15)</f>
        <v>1</v>
      </c>
      <c r="I17" s="69">
        <v>5</v>
      </c>
      <c r="J17" s="22">
        <f>IF(I$15=0,"－",I17/I$15)</f>
        <v>1</v>
      </c>
      <c r="K17" s="68">
        <v>5</v>
      </c>
      <c r="L17" s="22">
        <f t="shared" ref="L17:L22" si="3">IF(K$15=0,"－",K17/K$15)</f>
        <v>1</v>
      </c>
      <c r="M17" s="68">
        <v>2</v>
      </c>
      <c r="N17" s="22">
        <f t="shared" ref="N17:N22" si="4">IF(M$15=0,"－",M17/M$15)</f>
        <v>1</v>
      </c>
      <c r="O17" s="68">
        <v>7</v>
      </c>
      <c r="P17" s="22">
        <f t="shared" ref="P17:P22" si="5">IF(O$15=0,"－",O17/O$15)</f>
        <v>1</v>
      </c>
      <c r="Q17" s="68">
        <v>1</v>
      </c>
      <c r="R17" s="22">
        <f t="shared" ref="R17:R22" si="6">IF(Q$15=0,"－",Q17/Q$15)</f>
        <v>1</v>
      </c>
      <c r="S17" s="68">
        <v>18</v>
      </c>
      <c r="T17" s="22">
        <f t="shared" ref="T17:T22" si="7">IF(S$15=0,"－",S17/S$15)</f>
        <v>0.94736842105263153</v>
      </c>
      <c r="U17" s="68">
        <v>11</v>
      </c>
      <c r="V17" s="22">
        <f t="shared" ref="V17:V22" si="8">IF(U$15=0,"－",U17/U$15)</f>
        <v>1</v>
      </c>
      <c r="W17" s="68">
        <v>0</v>
      </c>
      <c r="X17" s="22" t="str">
        <f t="shared" ref="X17:X22" si="9">IF(W$15=0,"－",W17/W$15)</f>
        <v>－</v>
      </c>
      <c r="Y17" s="68">
        <f t="shared" si="0"/>
        <v>51</v>
      </c>
      <c r="Z17" s="22">
        <f t="shared" ref="Z17:Z22" si="10">IF(Y$15=0,"－",Y17/Y$15)</f>
        <v>0.98076923076923073</v>
      </c>
      <c r="AA17" s="68">
        <v>58</v>
      </c>
      <c r="AB17" s="22">
        <f t="shared" ref="AB17:AB22" si="11">IF(AA$15=0,"－",AA17/AA$15)</f>
        <v>0.98305084745762716</v>
      </c>
      <c r="AC17" s="68">
        <f t="shared" si="1"/>
        <v>109</v>
      </c>
      <c r="AD17" s="22">
        <f t="shared" ref="AD17:AD22" si="12">IF(AC$15=0,"－",AC17/AC$15)</f>
        <v>0.98198198198198194</v>
      </c>
      <c r="AE17" s="56"/>
    </row>
    <row r="18" spans="1:31" s="1" customFormat="1" ht="30" customHeight="1">
      <c r="A18" s="82">
        <v>14</v>
      </c>
      <c r="B18" s="28"/>
      <c r="C18" s="29"/>
      <c r="D18" s="186" t="s">
        <v>128</v>
      </c>
      <c r="E18" s="185"/>
      <c r="F18" s="78" t="s">
        <v>129</v>
      </c>
      <c r="G18" s="68">
        <v>0</v>
      </c>
      <c r="H18" s="112">
        <f>IF(G$15=0,"－",G18/G$15)</f>
        <v>0</v>
      </c>
      <c r="I18" s="69">
        <v>0</v>
      </c>
      <c r="J18" s="22">
        <f>IF(I$15=0,"－",I18/I$15)</f>
        <v>0</v>
      </c>
      <c r="K18" s="68">
        <v>0</v>
      </c>
      <c r="L18" s="22">
        <f t="shared" si="3"/>
        <v>0</v>
      </c>
      <c r="M18" s="68">
        <v>0</v>
      </c>
      <c r="N18" s="22">
        <f t="shared" si="4"/>
        <v>0</v>
      </c>
      <c r="O18" s="68">
        <v>1</v>
      </c>
      <c r="P18" s="22">
        <f t="shared" si="5"/>
        <v>0.14285714285714285</v>
      </c>
      <c r="Q18" s="68">
        <v>0</v>
      </c>
      <c r="R18" s="22">
        <f t="shared" si="6"/>
        <v>0</v>
      </c>
      <c r="S18" s="68">
        <v>1</v>
      </c>
      <c r="T18" s="22">
        <f t="shared" si="7"/>
        <v>5.2631578947368418E-2</v>
      </c>
      <c r="U18" s="68">
        <v>3</v>
      </c>
      <c r="V18" s="22">
        <f t="shared" si="8"/>
        <v>0.27272727272727271</v>
      </c>
      <c r="W18" s="68">
        <v>0</v>
      </c>
      <c r="X18" s="22" t="str">
        <f t="shared" si="9"/>
        <v>－</v>
      </c>
      <c r="Y18" s="68">
        <f t="shared" si="0"/>
        <v>5</v>
      </c>
      <c r="Z18" s="22">
        <f t="shared" si="10"/>
        <v>9.6153846153846159E-2</v>
      </c>
      <c r="AA18" s="68">
        <v>6</v>
      </c>
      <c r="AB18" s="22">
        <f t="shared" si="11"/>
        <v>0.10169491525423729</v>
      </c>
      <c r="AC18" s="68">
        <f t="shared" si="1"/>
        <v>11</v>
      </c>
      <c r="AD18" s="22">
        <f t="shared" si="12"/>
        <v>9.90990990990991E-2</v>
      </c>
      <c r="AE18" s="56"/>
    </row>
    <row r="19" spans="1:31" s="1" customFormat="1" ht="30" customHeight="1">
      <c r="A19" s="82">
        <v>15</v>
      </c>
      <c r="B19" s="28"/>
      <c r="C19" s="29"/>
      <c r="D19" s="183" t="s">
        <v>130</v>
      </c>
      <c r="E19" s="180"/>
      <c r="F19" s="78" t="s">
        <v>131</v>
      </c>
      <c r="G19" s="68">
        <v>0</v>
      </c>
      <c r="H19" s="112">
        <f t="shared" ref="H19:J20" si="13">IF(G$15=0,"－",G19/G$15)</f>
        <v>0</v>
      </c>
      <c r="I19" s="69">
        <v>0</v>
      </c>
      <c r="J19" s="22">
        <f t="shared" si="13"/>
        <v>0</v>
      </c>
      <c r="K19" s="68">
        <v>0</v>
      </c>
      <c r="L19" s="22">
        <f t="shared" si="3"/>
        <v>0</v>
      </c>
      <c r="M19" s="68">
        <v>0</v>
      </c>
      <c r="N19" s="22">
        <f t="shared" si="4"/>
        <v>0</v>
      </c>
      <c r="O19" s="68">
        <v>0</v>
      </c>
      <c r="P19" s="22">
        <f t="shared" si="5"/>
        <v>0</v>
      </c>
      <c r="Q19" s="68">
        <v>0</v>
      </c>
      <c r="R19" s="22">
        <f t="shared" si="6"/>
        <v>0</v>
      </c>
      <c r="S19" s="68">
        <v>1</v>
      </c>
      <c r="T19" s="22">
        <f t="shared" si="7"/>
        <v>5.2631578947368418E-2</v>
      </c>
      <c r="U19" s="68">
        <v>3</v>
      </c>
      <c r="V19" s="22">
        <f t="shared" si="8"/>
        <v>0.27272727272727271</v>
      </c>
      <c r="W19" s="68">
        <v>0</v>
      </c>
      <c r="X19" s="22" t="str">
        <f t="shared" si="9"/>
        <v>－</v>
      </c>
      <c r="Y19" s="68">
        <f t="shared" si="0"/>
        <v>4</v>
      </c>
      <c r="Z19" s="22">
        <f t="shared" si="10"/>
        <v>7.6923076923076927E-2</v>
      </c>
      <c r="AA19" s="68">
        <v>6</v>
      </c>
      <c r="AB19" s="22">
        <f t="shared" si="11"/>
        <v>0.10169491525423729</v>
      </c>
      <c r="AC19" s="68">
        <f t="shared" si="1"/>
        <v>10</v>
      </c>
      <c r="AD19" s="22">
        <f t="shared" si="12"/>
        <v>9.0090090090090086E-2</v>
      </c>
      <c r="AE19" s="56"/>
    </row>
    <row r="20" spans="1:31" s="1" customFormat="1" ht="30" customHeight="1">
      <c r="A20" s="82">
        <v>16</v>
      </c>
      <c r="B20" s="30"/>
      <c r="C20" s="31"/>
      <c r="D20" s="183" t="s">
        <v>99</v>
      </c>
      <c r="E20" s="180"/>
      <c r="F20" s="78" t="s">
        <v>132</v>
      </c>
      <c r="G20" s="68">
        <v>3</v>
      </c>
      <c r="H20" s="112">
        <f t="shared" si="13"/>
        <v>0.42857142857142855</v>
      </c>
      <c r="I20" s="69">
        <v>3</v>
      </c>
      <c r="J20" s="22">
        <f t="shared" si="13"/>
        <v>0.6</v>
      </c>
      <c r="K20" s="68">
        <v>4</v>
      </c>
      <c r="L20" s="22">
        <f t="shared" si="3"/>
        <v>0.8</v>
      </c>
      <c r="M20" s="68">
        <v>0</v>
      </c>
      <c r="N20" s="22">
        <f t="shared" si="4"/>
        <v>0</v>
      </c>
      <c r="O20" s="68">
        <v>2</v>
      </c>
      <c r="P20" s="22">
        <f t="shared" si="5"/>
        <v>0.2857142857142857</v>
      </c>
      <c r="Q20" s="68">
        <v>0</v>
      </c>
      <c r="R20" s="22">
        <f t="shared" si="6"/>
        <v>0</v>
      </c>
      <c r="S20" s="68">
        <v>2</v>
      </c>
      <c r="T20" s="22">
        <f t="shared" si="7"/>
        <v>0.10526315789473684</v>
      </c>
      <c r="U20" s="68">
        <v>0</v>
      </c>
      <c r="V20" s="22">
        <f t="shared" si="8"/>
        <v>0</v>
      </c>
      <c r="W20" s="68">
        <v>0</v>
      </c>
      <c r="X20" s="22" t="str">
        <f t="shared" si="9"/>
        <v>－</v>
      </c>
      <c r="Y20" s="68">
        <f t="shared" si="0"/>
        <v>11</v>
      </c>
      <c r="Z20" s="22">
        <f t="shared" si="10"/>
        <v>0.21153846153846154</v>
      </c>
      <c r="AA20" s="68">
        <v>2</v>
      </c>
      <c r="AB20" s="22">
        <f t="shared" si="11"/>
        <v>3.3898305084745763E-2</v>
      </c>
      <c r="AC20" s="68">
        <f t="shared" si="1"/>
        <v>13</v>
      </c>
      <c r="AD20" s="22">
        <f t="shared" si="12"/>
        <v>0.11711711711711711</v>
      </c>
      <c r="AE20" s="56"/>
    </row>
    <row r="21" spans="1:31" s="1" customFormat="1" ht="45" customHeight="1">
      <c r="A21" s="82">
        <v>17</v>
      </c>
      <c r="B21" s="30"/>
      <c r="C21" s="183" t="s">
        <v>133</v>
      </c>
      <c r="D21" s="180"/>
      <c r="E21" s="180"/>
      <c r="F21" s="78" t="s">
        <v>134</v>
      </c>
      <c r="G21" s="68">
        <v>2</v>
      </c>
      <c r="H21" s="112">
        <f>IF(G$15=0,"－",G21/G$15)</f>
        <v>0.2857142857142857</v>
      </c>
      <c r="I21" s="69">
        <v>1</v>
      </c>
      <c r="J21" s="22">
        <f>IF(I$15=0,"－",I21/I$15)</f>
        <v>0.2</v>
      </c>
      <c r="K21" s="68">
        <v>0</v>
      </c>
      <c r="L21" s="22">
        <f t="shared" si="3"/>
        <v>0</v>
      </c>
      <c r="M21" s="68">
        <v>0</v>
      </c>
      <c r="N21" s="22">
        <f t="shared" si="4"/>
        <v>0</v>
      </c>
      <c r="O21" s="68">
        <v>2</v>
      </c>
      <c r="P21" s="22">
        <f t="shared" si="5"/>
        <v>0.2857142857142857</v>
      </c>
      <c r="Q21" s="68">
        <v>0</v>
      </c>
      <c r="R21" s="22">
        <f t="shared" si="6"/>
        <v>0</v>
      </c>
      <c r="S21" s="68">
        <v>0</v>
      </c>
      <c r="T21" s="22">
        <f t="shared" si="7"/>
        <v>0</v>
      </c>
      <c r="U21" s="68">
        <v>0</v>
      </c>
      <c r="V21" s="22">
        <f t="shared" si="8"/>
        <v>0</v>
      </c>
      <c r="W21" s="68">
        <v>0</v>
      </c>
      <c r="X21" s="22" t="str">
        <f t="shared" si="9"/>
        <v>－</v>
      </c>
      <c r="Y21" s="68">
        <f t="shared" si="0"/>
        <v>4</v>
      </c>
      <c r="Z21" s="22">
        <f t="shared" si="10"/>
        <v>7.6923076923076927E-2</v>
      </c>
      <c r="AA21" s="68">
        <v>2</v>
      </c>
      <c r="AB21" s="22">
        <f t="shared" si="11"/>
        <v>3.3898305084745763E-2</v>
      </c>
      <c r="AC21" s="68">
        <f t="shared" si="1"/>
        <v>6</v>
      </c>
      <c r="AD21" s="22">
        <f t="shared" si="12"/>
        <v>5.4054054054054057E-2</v>
      </c>
      <c r="AE21" s="56"/>
    </row>
    <row r="22" spans="1:31" s="1" customFormat="1" ht="74.25" customHeight="1">
      <c r="A22" s="82">
        <v>18</v>
      </c>
      <c r="B22" s="30"/>
      <c r="C22" s="183" t="s">
        <v>135</v>
      </c>
      <c r="D22" s="180"/>
      <c r="E22" s="180"/>
      <c r="F22" s="78" t="s">
        <v>136</v>
      </c>
      <c r="G22" s="68">
        <v>5</v>
      </c>
      <c r="H22" s="112">
        <f>IF(G$15=0,"－",G22/G$15)</f>
        <v>0.7142857142857143</v>
      </c>
      <c r="I22" s="69">
        <v>4</v>
      </c>
      <c r="J22" s="22">
        <f>IF(I$15=0,"－",I22/I$15)</f>
        <v>0.8</v>
      </c>
      <c r="K22" s="68">
        <v>5</v>
      </c>
      <c r="L22" s="22">
        <f t="shared" si="3"/>
        <v>1</v>
      </c>
      <c r="M22" s="68">
        <v>2</v>
      </c>
      <c r="N22" s="22">
        <f t="shared" si="4"/>
        <v>1</v>
      </c>
      <c r="O22" s="68">
        <v>7</v>
      </c>
      <c r="P22" s="22">
        <f t="shared" si="5"/>
        <v>1</v>
      </c>
      <c r="Q22" s="68">
        <v>1</v>
      </c>
      <c r="R22" s="22">
        <f t="shared" si="6"/>
        <v>1</v>
      </c>
      <c r="S22" s="68">
        <v>15</v>
      </c>
      <c r="T22" s="22">
        <f t="shared" si="7"/>
        <v>0.78947368421052633</v>
      </c>
      <c r="U22" s="68">
        <v>6</v>
      </c>
      <c r="V22" s="22">
        <f t="shared" si="8"/>
        <v>0.54545454545454541</v>
      </c>
      <c r="W22" s="68">
        <v>0</v>
      </c>
      <c r="X22" s="22" t="str">
        <f t="shared" si="9"/>
        <v>－</v>
      </c>
      <c r="Y22" s="68">
        <f t="shared" si="0"/>
        <v>41</v>
      </c>
      <c r="Z22" s="22">
        <f t="shared" si="10"/>
        <v>0.78846153846153844</v>
      </c>
      <c r="AA22" s="68">
        <v>55</v>
      </c>
      <c r="AB22" s="22">
        <f t="shared" si="11"/>
        <v>0.93220338983050843</v>
      </c>
      <c r="AC22" s="68">
        <f t="shared" si="1"/>
        <v>96</v>
      </c>
      <c r="AD22" s="22">
        <f t="shared" si="12"/>
        <v>0.86486486486486491</v>
      </c>
      <c r="AE22" s="56"/>
    </row>
    <row r="23" spans="1:31" s="1" customFormat="1" ht="45" customHeight="1">
      <c r="A23" s="82">
        <v>19</v>
      </c>
      <c r="B23" s="179" t="s">
        <v>137</v>
      </c>
      <c r="C23" s="180"/>
      <c r="D23" s="180"/>
      <c r="E23" s="180"/>
      <c r="F23" s="78" t="s">
        <v>138</v>
      </c>
      <c r="G23" s="68">
        <v>7</v>
      </c>
      <c r="H23" s="112">
        <f>G23/G4</f>
        <v>1</v>
      </c>
      <c r="I23" s="69">
        <v>5</v>
      </c>
      <c r="J23" s="22">
        <f>I23/I4</f>
        <v>1</v>
      </c>
      <c r="K23" s="68">
        <v>9</v>
      </c>
      <c r="L23" s="22">
        <f>K23/K4</f>
        <v>0.81818181818181823</v>
      </c>
      <c r="M23" s="68">
        <v>6</v>
      </c>
      <c r="N23" s="22">
        <f>M23/M4</f>
        <v>1</v>
      </c>
      <c r="O23" s="68">
        <v>56</v>
      </c>
      <c r="P23" s="22">
        <f>O23/O4</f>
        <v>0.88888888888888884</v>
      </c>
      <c r="Q23" s="68">
        <v>33</v>
      </c>
      <c r="R23" s="22">
        <f>Q23/Q4</f>
        <v>0.86842105263157898</v>
      </c>
      <c r="S23" s="68">
        <v>182</v>
      </c>
      <c r="T23" s="22">
        <f>S23/S4</f>
        <v>0.71653543307086609</v>
      </c>
      <c r="U23" s="68">
        <v>87</v>
      </c>
      <c r="V23" s="22">
        <f>U23/U4</f>
        <v>0.6</v>
      </c>
      <c r="W23" s="68">
        <v>12</v>
      </c>
      <c r="X23" s="22">
        <f>W23/W4</f>
        <v>0.92307692307692313</v>
      </c>
      <c r="Y23" s="68">
        <f t="shared" si="0"/>
        <v>392</v>
      </c>
      <c r="Z23" s="22">
        <f>Y23/Y4</f>
        <v>0.72998137802607077</v>
      </c>
      <c r="AA23" s="68">
        <v>317</v>
      </c>
      <c r="AB23" s="22">
        <f>AA23/AA4</f>
        <v>0.44585091420534456</v>
      </c>
      <c r="AC23" s="68">
        <f t="shared" si="1"/>
        <v>709</v>
      </c>
      <c r="AD23" s="22">
        <f>AC23/AC4</f>
        <v>0.56810897435897434</v>
      </c>
      <c r="AE23" s="56"/>
    </row>
    <row r="24" spans="1:31" s="1" customFormat="1" ht="45" customHeight="1">
      <c r="A24" s="82">
        <v>20</v>
      </c>
      <c r="B24" s="181" t="s">
        <v>139</v>
      </c>
      <c r="C24" s="180"/>
      <c r="D24" s="180"/>
      <c r="E24" s="180"/>
      <c r="F24" s="78" t="s">
        <v>140</v>
      </c>
      <c r="G24" s="70">
        <v>5</v>
      </c>
      <c r="H24" s="39">
        <f>G24/G4</f>
        <v>0.7142857142857143</v>
      </c>
      <c r="I24" s="72">
        <v>4</v>
      </c>
      <c r="J24" s="20">
        <f>I24/I4</f>
        <v>0.8</v>
      </c>
      <c r="K24" s="70">
        <v>8</v>
      </c>
      <c r="L24" s="20">
        <f>K24/K4</f>
        <v>0.72727272727272729</v>
      </c>
      <c r="M24" s="70">
        <v>6</v>
      </c>
      <c r="N24" s="20">
        <f>M24/M4</f>
        <v>1</v>
      </c>
      <c r="O24" s="70">
        <v>18</v>
      </c>
      <c r="P24" s="20">
        <f>O24/O4</f>
        <v>0.2857142857142857</v>
      </c>
      <c r="Q24" s="70">
        <v>15</v>
      </c>
      <c r="R24" s="20">
        <f>Q24/Q4</f>
        <v>0.39473684210526316</v>
      </c>
      <c r="S24" s="70">
        <v>67</v>
      </c>
      <c r="T24" s="20">
        <f>S24/S4</f>
        <v>0.26377952755905509</v>
      </c>
      <c r="U24" s="70">
        <v>42</v>
      </c>
      <c r="V24" s="20">
        <f>U24/U4</f>
        <v>0.28965517241379313</v>
      </c>
      <c r="W24" s="70">
        <v>5</v>
      </c>
      <c r="X24" s="20">
        <f>W24/W4</f>
        <v>0.38461538461538464</v>
      </c>
      <c r="Y24" s="70">
        <f t="shared" si="0"/>
        <v>166</v>
      </c>
      <c r="Z24" s="20">
        <f>Y24/Y4</f>
        <v>0.30912476722532589</v>
      </c>
      <c r="AA24" s="70">
        <v>143</v>
      </c>
      <c r="AB24" s="20">
        <f>AA24/AA4</f>
        <v>0.20112517580872011</v>
      </c>
      <c r="AC24" s="70">
        <f t="shared" si="1"/>
        <v>309</v>
      </c>
      <c r="AD24" s="20">
        <f>AC24/AC4</f>
        <v>0.24759615384615385</v>
      </c>
      <c r="AE24" s="56"/>
    </row>
    <row r="25" spans="1:31" s="1" customFormat="1" ht="30" customHeight="1">
      <c r="A25" s="82">
        <v>21</v>
      </c>
      <c r="B25" s="32"/>
      <c r="C25" s="175" t="s">
        <v>125</v>
      </c>
      <c r="D25" s="190"/>
      <c r="E25" s="190"/>
      <c r="F25" s="79"/>
      <c r="G25" s="70"/>
      <c r="H25" s="39"/>
      <c r="I25" s="72"/>
      <c r="J25" s="20"/>
      <c r="K25" s="70"/>
      <c r="L25" s="20"/>
      <c r="M25" s="70"/>
      <c r="N25" s="20"/>
      <c r="O25" s="70"/>
      <c r="P25" s="20"/>
      <c r="Q25" s="70"/>
      <c r="R25" s="20"/>
      <c r="S25" s="70"/>
      <c r="T25" s="20"/>
      <c r="U25" s="70"/>
      <c r="V25" s="20"/>
      <c r="W25" s="70"/>
      <c r="X25" s="20"/>
      <c r="Y25" s="70"/>
      <c r="Z25" s="20"/>
      <c r="AA25" s="70"/>
      <c r="AB25" s="20"/>
      <c r="AC25" s="70"/>
      <c r="AD25" s="20"/>
      <c r="AE25" s="56"/>
    </row>
    <row r="26" spans="1:31" s="1" customFormat="1" ht="30" customHeight="1">
      <c r="A26" s="82">
        <v>22</v>
      </c>
      <c r="B26" s="32"/>
      <c r="C26" s="33"/>
      <c r="D26" s="183" t="s">
        <v>141</v>
      </c>
      <c r="E26" s="180"/>
      <c r="F26" s="78" t="s">
        <v>142</v>
      </c>
      <c r="G26" s="70">
        <v>3</v>
      </c>
      <c r="H26" s="39">
        <f>IF(G$24=0,"－",G26/G$24)</f>
        <v>0.6</v>
      </c>
      <c r="I26" s="72">
        <v>3</v>
      </c>
      <c r="J26" s="20">
        <f>IF(I$24=0,"－",I26/I$24)</f>
        <v>0.75</v>
      </c>
      <c r="K26" s="70">
        <v>6</v>
      </c>
      <c r="L26" s="20">
        <f>IF(K$24=0,"－",K26/K$24)</f>
        <v>0.75</v>
      </c>
      <c r="M26" s="70">
        <v>5</v>
      </c>
      <c r="N26" s="20">
        <f>IF(M$24=0,"－",M26/M$24)</f>
        <v>0.83333333333333337</v>
      </c>
      <c r="O26" s="70">
        <v>8</v>
      </c>
      <c r="P26" s="20">
        <f>IF(O$24=0,"－",O26/O$24)</f>
        <v>0.44444444444444442</v>
      </c>
      <c r="Q26" s="70">
        <v>10</v>
      </c>
      <c r="R26" s="20">
        <f>IF(Q$24=0,"－",Q26/Q$24)</f>
        <v>0.66666666666666663</v>
      </c>
      <c r="S26" s="70">
        <v>48</v>
      </c>
      <c r="T26" s="20">
        <f>IF(S$24=0,"－",S26/S$24)</f>
        <v>0.71641791044776115</v>
      </c>
      <c r="U26" s="70">
        <v>29</v>
      </c>
      <c r="V26" s="20">
        <f>IF(U$24=0,"－",U26/U$24)</f>
        <v>0.69047619047619047</v>
      </c>
      <c r="W26" s="70">
        <v>5</v>
      </c>
      <c r="X26" s="20">
        <f>IF(W$24=0,"－",W26/W$24)</f>
        <v>1</v>
      </c>
      <c r="Y26" s="70">
        <f t="shared" si="0"/>
        <v>114</v>
      </c>
      <c r="Z26" s="20">
        <f>IF(Y$24=0,"－",Y26/Y$24)</f>
        <v>0.68674698795180722</v>
      </c>
      <c r="AA26" s="70">
        <v>63</v>
      </c>
      <c r="AB26" s="20">
        <f>IF(AA$24=0,"－",AA26/AA$24)</f>
        <v>0.44055944055944057</v>
      </c>
      <c r="AC26" s="70">
        <f t="shared" si="1"/>
        <v>177</v>
      </c>
      <c r="AD26" s="20">
        <f>IF(AC$24=0,"－",AC26/AC$24)</f>
        <v>0.57281553398058249</v>
      </c>
      <c r="AE26" s="56"/>
    </row>
    <row r="27" spans="1:31" s="1" customFormat="1" ht="30" customHeight="1">
      <c r="A27" s="82">
        <v>23</v>
      </c>
      <c r="B27" s="32"/>
      <c r="C27" s="33"/>
      <c r="D27" s="183" t="s">
        <v>143</v>
      </c>
      <c r="E27" s="180"/>
      <c r="F27" s="78" t="s">
        <v>144</v>
      </c>
      <c r="G27" s="70">
        <v>2</v>
      </c>
      <c r="H27" s="39">
        <f t="shared" ref="H27:J30" si="14">IF(G$24=0,"－",G27/G$24)</f>
        <v>0.4</v>
      </c>
      <c r="I27" s="72">
        <v>1</v>
      </c>
      <c r="J27" s="20">
        <f t="shared" si="14"/>
        <v>0.25</v>
      </c>
      <c r="K27" s="70">
        <v>3</v>
      </c>
      <c r="L27" s="20">
        <f>IF(K$24=0,"－",K27/K$24)</f>
        <v>0.375</v>
      </c>
      <c r="M27" s="70">
        <v>0</v>
      </c>
      <c r="N27" s="20">
        <f>IF(M$24=0,"－",M27/M$24)</f>
        <v>0</v>
      </c>
      <c r="O27" s="70">
        <v>0</v>
      </c>
      <c r="P27" s="20">
        <f>IF(O$24=0,"－",O27/O$24)</f>
        <v>0</v>
      </c>
      <c r="Q27" s="70">
        <v>0</v>
      </c>
      <c r="R27" s="20">
        <f>IF(Q$24=0,"－",Q27/Q$24)</f>
        <v>0</v>
      </c>
      <c r="S27" s="70">
        <v>1</v>
      </c>
      <c r="T27" s="20">
        <f>IF(S$24=0,"－",S27/S$24)</f>
        <v>1.4925373134328358E-2</v>
      </c>
      <c r="U27" s="70">
        <v>0</v>
      </c>
      <c r="V27" s="20">
        <f>IF(U$24=0,"－",U27/U$24)</f>
        <v>0</v>
      </c>
      <c r="W27" s="70">
        <v>0</v>
      </c>
      <c r="X27" s="20">
        <f>IF(W$24=0,"－",W27/W$24)</f>
        <v>0</v>
      </c>
      <c r="Y27" s="70">
        <f t="shared" si="0"/>
        <v>6</v>
      </c>
      <c r="Z27" s="20">
        <f>IF(Y$24=0,"－",Y27/Y$24)</f>
        <v>3.614457831325301E-2</v>
      </c>
      <c r="AA27" s="70">
        <v>1</v>
      </c>
      <c r="AB27" s="20">
        <f>IF(AA$24=0,"－",AA27/AA$24)</f>
        <v>6.993006993006993E-3</v>
      </c>
      <c r="AC27" s="70">
        <f t="shared" si="1"/>
        <v>7</v>
      </c>
      <c r="AD27" s="20">
        <f>IF(AC$24=0,"－",AC27/AC$24)</f>
        <v>2.2653721682847898E-2</v>
      </c>
      <c r="AE27" s="56"/>
    </row>
    <row r="28" spans="1:31" s="1" customFormat="1" ht="30" customHeight="1">
      <c r="A28" s="82">
        <v>24</v>
      </c>
      <c r="B28" s="34"/>
      <c r="C28" s="33"/>
      <c r="D28" s="183" t="s">
        <v>145</v>
      </c>
      <c r="E28" s="180"/>
      <c r="F28" s="78" t="s">
        <v>146</v>
      </c>
      <c r="G28" s="70">
        <v>2</v>
      </c>
      <c r="H28" s="39">
        <f t="shared" si="14"/>
        <v>0.4</v>
      </c>
      <c r="I28" s="72">
        <v>1</v>
      </c>
      <c r="J28" s="20">
        <f t="shared" si="14"/>
        <v>0.25</v>
      </c>
      <c r="K28" s="70">
        <v>4</v>
      </c>
      <c r="L28" s="20">
        <f>IF(K$24=0,"－",K28/K$24)</f>
        <v>0.5</v>
      </c>
      <c r="M28" s="70">
        <v>1</v>
      </c>
      <c r="N28" s="20">
        <f>IF(M$24=0,"－",M28/M$24)</f>
        <v>0.16666666666666666</v>
      </c>
      <c r="O28" s="70">
        <v>14</v>
      </c>
      <c r="P28" s="20">
        <f>IF(O$24=0,"－",O28/O$24)</f>
        <v>0.77777777777777779</v>
      </c>
      <c r="Q28" s="70">
        <v>11</v>
      </c>
      <c r="R28" s="20">
        <f>IF(Q$24=0,"－",Q28/Q$24)</f>
        <v>0.73333333333333328</v>
      </c>
      <c r="S28" s="70">
        <v>52</v>
      </c>
      <c r="T28" s="20">
        <f>IF(S$24=0,"－",S28/S$24)</f>
        <v>0.77611940298507465</v>
      </c>
      <c r="U28" s="70">
        <v>34</v>
      </c>
      <c r="V28" s="20">
        <f>IF(U$24=0,"－",U28/U$24)</f>
        <v>0.80952380952380953</v>
      </c>
      <c r="W28" s="70">
        <v>5</v>
      </c>
      <c r="X28" s="20">
        <f>IF(W$24=0,"－",W28/W$24)</f>
        <v>1</v>
      </c>
      <c r="Y28" s="70">
        <f t="shared" si="0"/>
        <v>123</v>
      </c>
      <c r="Z28" s="20">
        <f>IF(Y$24=0,"－",Y28/Y$24)</f>
        <v>0.74096385542168675</v>
      </c>
      <c r="AA28" s="70">
        <v>111</v>
      </c>
      <c r="AB28" s="20">
        <f>IF(AA$24=0,"－",AA28/AA$24)</f>
        <v>0.77622377622377625</v>
      </c>
      <c r="AC28" s="70">
        <f t="shared" si="1"/>
        <v>234</v>
      </c>
      <c r="AD28" s="20">
        <f>IF(AC$24=0,"－",AC28/AC$24)</f>
        <v>0.75728155339805825</v>
      </c>
      <c r="AE28" s="56"/>
    </row>
    <row r="29" spans="1:31" s="1" customFormat="1" ht="30" customHeight="1">
      <c r="A29" s="82">
        <v>25</v>
      </c>
      <c r="B29" s="32"/>
      <c r="C29" s="33"/>
      <c r="D29" s="183" t="s">
        <v>147</v>
      </c>
      <c r="E29" s="180"/>
      <c r="F29" s="78" t="s">
        <v>148</v>
      </c>
      <c r="G29" s="71">
        <v>2</v>
      </c>
      <c r="H29" s="39">
        <f>IF(G$24=0,"－",G29/G$24)</f>
        <v>0.4</v>
      </c>
      <c r="I29" s="73">
        <v>2</v>
      </c>
      <c r="J29" s="21">
        <f t="shared" si="14"/>
        <v>0.5</v>
      </c>
      <c r="K29" s="71">
        <v>8</v>
      </c>
      <c r="L29" s="21">
        <f>IF(K$24=0,"－",K29/K$24)</f>
        <v>1</v>
      </c>
      <c r="M29" s="71">
        <v>1</v>
      </c>
      <c r="N29" s="21">
        <f>IF(M$24=0,"－",M29/M$24)</f>
        <v>0.16666666666666666</v>
      </c>
      <c r="O29" s="71">
        <v>2</v>
      </c>
      <c r="P29" s="21">
        <f>IF(O$24=0,"－",O29/O$24)</f>
        <v>0.1111111111111111</v>
      </c>
      <c r="Q29" s="71">
        <v>0</v>
      </c>
      <c r="R29" s="21">
        <f>IF(Q$24=0,"－",Q29/Q$24)</f>
        <v>0</v>
      </c>
      <c r="S29" s="71">
        <v>11</v>
      </c>
      <c r="T29" s="21">
        <f>IF(S$24=0,"－",S29/S$24)</f>
        <v>0.16417910447761194</v>
      </c>
      <c r="U29" s="71">
        <v>0</v>
      </c>
      <c r="V29" s="21">
        <f>IF(U$24=0,"－",U29/U$24)</f>
        <v>0</v>
      </c>
      <c r="W29" s="71">
        <v>1</v>
      </c>
      <c r="X29" s="21">
        <f>IF(W$24=0,"－",W29/W$24)</f>
        <v>0.2</v>
      </c>
      <c r="Y29" s="71">
        <f t="shared" si="0"/>
        <v>25</v>
      </c>
      <c r="Z29" s="21">
        <f>IF(Y$24=0,"－",Y29/Y$24)</f>
        <v>0.15060240963855423</v>
      </c>
      <c r="AA29" s="71">
        <v>3</v>
      </c>
      <c r="AB29" s="21">
        <f>IF(AA$24=0,"－",AA29/AA$24)</f>
        <v>2.097902097902098E-2</v>
      </c>
      <c r="AC29" s="71">
        <f t="shared" si="1"/>
        <v>28</v>
      </c>
      <c r="AD29" s="21">
        <f>IF(AC$24=0,"－",AC29/AC$24)</f>
        <v>9.0614886731391592E-2</v>
      </c>
      <c r="AE29" s="56"/>
    </row>
    <row r="30" spans="1:31" s="1" customFormat="1" ht="30" customHeight="1">
      <c r="A30" s="82">
        <v>26</v>
      </c>
      <c r="B30" s="35"/>
      <c r="C30" s="36"/>
      <c r="D30" s="183" t="s">
        <v>149</v>
      </c>
      <c r="E30" s="180"/>
      <c r="F30" s="78" t="s">
        <v>150</v>
      </c>
      <c r="G30" s="70">
        <v>3</v>
      </c>
      <c r="H30" s="39">
        <f t="shared" si="14"/>
        <v>0.6</v>
      </c>
      <c r="I30" s="72">
        <v>2</v>
      </c>
      <c r="J30" s="20">
        <f t="shared" si="14"/>
        <v>0.5</v>
      </c>
      <c r="K30" s="70">
        <v>5</v>
      </c>
      <c r="L30" s="20">
        <f>IF(K$24=0,"－",K30/K$24)</f>
        <v>0.625</v>
      </c>
      <c r="M30" s="70">
        <v>5</v>
      </c>
      <c r="N30" s="20">
        <f>IF(M$24=0,"－",M30/M$24)</f>
        <v>0.83333333333333337</v>
      </c>
      <c r="O30" s="70">
        <v>8</v>
      </c>
      <c r="P30" s="20">
        <f>IF(O$24=0,"－",O30/O$24)</f>
        <v>0.44444444444444442</v>
      </c>
      <c r="Q30" s="70">
        <v>9</v>
      </c>
      <c r="R30" s="20">
        <f>IF(Q$24=0,"－",Q30/Q$24)</f>
        <v>0.6</v>
      </c>
      <c r="S30" s="70">
        <v>45</v>
      </c>
      <c r="T30" s="20">
        <f>IF(S$24=0,"－",S30/S$24)</f>
        <v>0.67164179104477617</v>
      </c>
      <c r="U30" s="70">
        <v>36</v>
      </c>
      <c r="V30" s="20">
        <f>IF(U$24=0,"－",U30/U$24)</f>
        <v>0.8571428571428571</v>
      </c>
      <c r="W30" s="70">
        <v>5</v>
      </c>
      <c r="X30" s="20">
        <f>IF(W$24=0,"－",W30/W$24)</f>
        <v>1</v>
      </c>
      <c r="Y30" s="70">
        <f t="shared" si="0"/>
        <v>116</v>
      </c>
      <c r="Z30" s="20">
        <f>IF(Y$24=0,"－",Y30/Y$24)</f>
        <v>0.6987951807228916</v>
      </c>
      <c r="AA30" s="70">
        <v>106</v>
      </c>
      <c r="AB30" s="20">
        <f>IF(AA$24=0,"－",AA30/AA$24)</f>
        <v>0.74125874125874125</v>
      </c>
      <c r="AC30" s="70">
        <f t="shared" si="1"/>
        <v>222</v>
      </c>
      <c r="AD30" s="20">
        <f>IF(AC$24=0,"－",AC30/AC$24)</f>
        <v>0.71844660194174759</v>
      </c>
      <c r="AE30" s="56"/>
    </row>
    <row r="31" spans="1:31" s="1" customFormat="1" ht="45" customHeight="1">
      <c r="A31" s="82">
        <v>27</v>
      </c>
      <c r="B31" s="181" t="s">
        <v>151</v>
      </c>
      <c r="C31" s="180"/>
      <c r="D31" s="180"/>
      <c r="E31" s="180"/>
      <c r="F31" s="78" t="s">
        <v>152</v>
      </c>
      <c r="G31" s="71">
        <v>1</v>
      </c>
      <c r="H31" s="41">
        <f>G31/G4</f>
        <v>0.14285714285714285</v>
      </c>
      <c r="I31" s="73">
        <v>1</v>
      </c>
      <c r="J31" s="21">
        <f>I31/I4</f>
        <v>0.2</v>
      </c>
      <c r="K31" s="71">
        <v>0</v>
      </c>
      <c r="L31" s="21">
        <f>K31/K4</f>
        <v>0</v>
      </c>
      <c r="M31" s="71">
        <v>0</v>
      </c>
      <c r="N31" s="21">
        <f>M31/M4</f>
        <v>0</v>
      </c>
      <c r="O31" s="71">
        <v>6</v>
      </c>
      <c r="P31" s="21">
        <f>O31/O4</f>
        <v>9.5238095238095233E-2</v>
      </c>
      <c r="Q31" s="71">
        <v>1</v>
      </c>
      <c r="R31" s="21">
        <f>Q31/Q4</f>
        <v>2.6315789473684209E-2</v>
      </c>
      <c r="S31" s="71">
        <v>23</v>
      </c>
      <c r="T31" s="21">
        <f>S31/S4</f>
        <v>9.055118110236221E-2</v>
      </c>
      <c r="U31" s="71">
        <v>8</v>
      </c>
      <c r="V31" s="21">
        <f>U31/U4</f>
        <v>5.5172413793103448E-2</v>
      </c>
      <c r="W31" s="71">
        <v>0</v>
      </c>
      <c r="X31" s="21">
        <f>W31/W4</f>
        <v>0</v>
      </c>
      <c r="Y31" s="71">
        <f t="shared" si="0"/>
        <v>39</v>
      </c>
      <c r="Z31" s="21">
        <f>Y31/Y4</f>
        <v>7.2625698324022353E-2</v>
      </c>
      <c r="AA31" s="71">
        <v>43</v>
      </c>
      <c r="AB31" s="21">
        <f>AA31/AA4</f>
        <v>6.0478199718706049E-2</v>
      </c>
      <c r="AC31" s="71">
        <f t="shared" si="1"/>
        <v>82</v>
      </c>
      <c r="AD31" s="21">
        <f>AC31/AC4</f>
        <v>6.5705128205128208E-2</v>
      </c>
      <c r="AE31" s="56"/>
    </row>
    <row r="32" spans="1:31" s="1" customFormat="1" ht="45" customHeight="1">
      <c r="A32" s="82">
        <v>28</v>
      </c>
      <c r="B32" s="174"/>
      <c r="C32" s="186" t="s">
        <v>153</v>
      </c>
      <c r="D32" s="187"/>
      <c r="E32" s="185"/>
      <c r="F32" s="78" t="s">
        <v>154</v>
      </c>
      <c r="G32" s="71">
        <v>0</v>
      </c>
      <c r="H32" s="21">
        <f>IF(G$31=0,"－",G32/G$31)</f>
        <v>0</v>
      </c>
      <c r="I32" s="73">
        <v>0</v>
      </c>
      <c r="J32" s="21">
        <f>IF(I$31=0,"－",I32/I$31)</f>
        <v>0</v>
      </c>
      <c r="K32" s="71">
        <v>0</v>
      </c>
      <c r="L32" s="21" t="str">
        <f>IF(K$31=0,"－",K32/K$31)</f>
        <v>－</v>
      </c>
      <c r="M32" s="71">
        <v>0</v>
      </c>
      <c r="N32" s="21" t="str">
        <f>IF(M$31=0,"－",M32/M$31)</f>
        <v>－</v>
      </c>
      <c r="O32" s="71">
        <v>3</v>
      </c>
      <c r="P32" s="21">
        <f>IF(O$31=0,"－",O32/O$31)</f>
        <v>0.5</v>
      </c>
      <c r="Q32" s="71">
        <v>0</v>
      </c>
      <c r="R32" s="21">
        <f>IF(Q$31=0,"－",Q32/Q$31)</f>
        <v>0</v>
      </c>
      <c r="S32" s="71">
        <v>13</v>
      </c>
      <c r="T32" s="21">
        <f>IF(S$31=0,"－",S32/S$31)</f>
        <v>0.56521739130434778</v>
      </c>
      <c r="U32" s="71">
        <v>5</v>
      </c>
      <c r="V32" s="21">
        <f>IF(U$31=0,"－",U32/U$31)</f>
        <v>0.625</v>
      </c>
      <c r="W32" s="71">
        <v>0</v>
      </c>
      <c r="X32" s="21" t="str">
        <f>IF(W$31=0,"－",W32/W$31)</f>
        <v>－</v>
      </c>
      <c r="Y32" s="71">
        <f t="shared" si="0"/>
        <v>21</v>
      </c>
      <c r="Z32" s="21">
        <f>IF(Y$31=0,"－",Y32/Y$31)</f>
        <v>0.53846153846153844</v>
      </c>
      <c r="AA32" s="71">
        <v>26</v>
      </c>
      <c r="AB32" s="21">
        <f>IF(AA$31=0,"－",AA32/AA$31)</f>
        <v>0.60465116279069764</v>
      </c>
      <c r="AC32" s="71">
        <f t="shared" si="1"/>
        <v>47</v>
      </c>
      <c r="AD32" s="21">
        <f>IF(AC$31=0,"－",AC32/AC$31)</f>
        <v>0.57317073170731703</v>
      </c>
      <c r="AE32" s="172"/>
    </row>
    <row r="33" spans="1:31" s="1" customFormat="1" ht="30" customHeight="1">
      <c r="A33" s="82">
        <v>29</v>
      </c>
      <c r="B33" s="181" t="s">
        <v>155</v>
      </c>
      <c r="C33" s="182"/>
      <c r="D33" s="182"/>
      <c r="E33" s="182"/>
      <c r="F33" s="78" t="s">
        <v>156</v>
      </c>
      <c r="G33" s="71">
        <v>7</v>
      </c>
      <c r="H33" s="41">
        <f>G33/G4</f>
        <v>1</v>
      </c>
      <c r="I33" s="73">
        <v>5</v>
      </c>
      <c r="J33" s="21">
        <f>I33/I4</f>
        <v>1</v>
      </c>
      <c r="K33" s="71">
        <v>4</v>
      </c>
      <c r="L33" s="21">
        <f>K33/K4</f>
        <v>0.36363636363636365</v>
      </c>
      <c r="M33" s="71">
        <v>4</v>
      </c>
      <c r="N33" s="21">
        <f>M33/M4</f>
        <v>0.66666666666666663</v>
      </c>
      <c r="O33" s="71">
        <v>54</v>
      </c>
      <c r="P33" s="21">
        <f>O33/O4</f>
        <v>0.8571428571428571</v>
      </c>
      <c r="Q33" s="71">
        <v>31</v>
      </c>
      <c r="R33" s="21">
        <f>Q33/Q4</f>
        <v>0.81578947368421051</v>
      </c>
      <c r="S33" s="71">
        <v>213</v>
      </c>
      <c r="T33" s="21">
        <f>S33/S4</f>
        <v>0.83858267716535428</v>
      </c>
      <c r="U33" s="71">
        <v>100</v>
      </c>
      <c r="V33" s="21">
        <f>U33/U4</f>
        <v>0.68965517241379315</v>
      </c>
      <c r="W33" s="71">
        <v>10</v>
      </c>
      <c r="X33" s="21">
        <f>W33/W4</f>
        <v>0.76923076923076927</v>
      </c>
      <c r="Y33" s="71">
        <f t="shared" si="0"/>
        <v>423</v>
      </c>
      <c r="Z33" s="21">
        <f>Y33/Y4</f>
        <v>0.78770949720670391</v>
      </c>
      <c r="AA33" s="71">
        <v>458</v>
      </c>
      <c r="AB33" s="21">
        <f>AA33/AA4</f>
        <v>0.64416315049226447</v>
      </c>
      <c r="AC33" s="71">
        <f t="shared" si="1"/>
        <v>881</v>
      </c>
      <c r="AD33" s="21">
        <f>AC33/AC4</f>
        <v>0.70592948717948723</v>
      </c>
      <c r="AE33" s="56"/>
    </row>
    <row r="34" spans="1:31" s="1" customFormat="1" ht="30" customHeight="1">
      <c r="A34" s="82">
        <v>30</v>
      </c>
      <c r="B34" s="32"/>
      <c r="C34" s="175" t="s">
        <v>157</v>
      </c>
      <c r="D34" s="190"/>
      <c r="E34" s="190"/>
      <c r="F34" s="80"/>
      <c r="G34" s="70"/>
      <c r="H34" s="41"/>
      <c r="I34" s="72"/>
      <c r="J34" s="20"/>
      <c r="K34" s="70"/>
      <c r="L34" s="20"/>
      <c r="M34" s="70"/>
      <c r="N34" s="20"/>
      <c r="O34" s="70"/>
      <c r="P34" s="20"/>
      <c r="Q34" s="70"/>
      <c r="R34" s="20"/>
      <c r="S34" s="70"/>
      <c r="T34" s="20"/>
      <c r="U34" s="70"/>
      <c r="V34" s="20"/>
      <c r="W34" s="70"/>
      <c r="X34" s="20"/>
      <c r="Y34" s="70"/>
      <c r="Z34" s="20"/>
      <c r="AA34" s="70"/>
      <c r="AB34" s="20"/>
      <c r="AC34" s="70"/>
      <c r="AD34" s="20"/>
      <c r="AE34" s="56"/>
    </row>
    <row r="35" spans="1:31" s="1" customFormat="1" ht="30" customHeight="1">
      <c r="A35" s="82">
        <v>31</v>
      </c>
      <c r="B35" s="34"/>
      <c r="C35" s="33"/>
      <c r="D35" s="183" t="s">
        <v>158</v>
      </c>
      <c r="E35" s="180"/>
      <c r="F35" s="78" t="s">
        <v>159</v>
      </c>
      <c r="G35" s="71">
        <v>1</v>
      </c>
      <c r="H35" s="41">
        <f>IF(G$33=0,"－",G35/G$33)</f>
        <v>0.14285714285714285</v>
      </c>
      <c r="I35" s="73">
        <v>1</v>
      </c>
      <c r="J35" s="21">
        <f>IF(I$33=0,"－",I35/I$33)</f>
        <v>0.2</v>
      </c>
      <c r="K35" s="71">
        <v>0</v>
      </c>
      <c r="L35" s="21">
        <f>IF(K$33=0,"－",K35/K$33)</f>
        <v>0</v>
      </c>
      <c r="M35" s="71">
        <v>0</v>
      </c>
      <c r="N35" s="21">
        <f>IF(M$33=0,"－",M35/M$33)</f>
        <v>0</v>
      </c>
      <c r="O35" s="71">
        <v>8</v>
      </c>
      <c r="P35" s="21">
        <f>IF(O$33=0,"－",O35/O$33)</f>
        <v>0.14814814814814814</v>
      </c>
      <c r="Q35" s="71">
        <v>1</v>
      </c>
      <c r="R35" s="21">
        <f>IF(Q$33=0,"－",Q35/Q$33)</f>
        <v>3.2258064516129031E-2</v>
      </c>
      <c r="S35" s="71">
        <v>3</v>
      </c>
      <c r="T35" s="21">
        <f>IF(S$33=0,"－",S35/S$33)</f>
        <v>1.4084507042253521E-2</v>
      </c>
      <c r="U35" s="71">
        <v>0</v>
      </c>
      <c r="V35" s="21">
        <f>IF(U$33=0,"－",U35/U$33)</f>
        <v>0</v>
      </c>
      <c r="W35" s="71">
        <v>0</v>
      </c>
      <c r="X35" s="21">
        <f>IF(W$33=0,"－",W35/W$33)</f>
        <v>0</v>
      </c>
      <c r="Y35" s="71">
        <f t="shared" si="0"/>
        <v>13</v>
      </c>
      <c r="Z35" s="21">
        <f>IF(Y$33=0,"－",Y35/Y$33)</f>
        <v>3.0732860520094562E-2</v>
      </c>
      <c r="AA35" s="71">
        <v>0</v>
      </c>
      <c r="AB35" s="21">
        <f>IF(AA$33=0,"－",AA35/AA$33)</f>
        <v>0</v>
      </c>
      <c r="AC35" s="71">
        <f t="shared" si="1"/>
        <v>13</v>
      </c>
      <c r="AD35" s="21">
        <f>IF(AC$33=0,"－",AC35/AC$33)</f>
        <v>1.4755959137343927E-2</v>
      </c>
      <c r="AE35" s="56"/>
    </row>
    <row r="36" spans="1:31" s="1" customFormat="1" ht="30" customHeight="1">
      <c r="A36" s="82">
        <v>32</v>
      </c>
      <c r="B36" s="32"/>
      <c r="C36" s="37"/>
      <c r="D36" s="183" t="s">
        <v>160</v>
      </c>
      <c r="E36" s="180"/>
      <c r="F36" s="78" t="s">
        <v>161</v>
      </c>
      <c r="G36" s="71">
        <v>2</v>
      </c>
      <c r="H36" s="41">
        <f t="shared" ref="H36:J37" si="15">IF(G$33=0,"－",G36/G$33)</f>
        <v>0.2857142857142857</v>
      </c>
      <c r="I36" s="73">
        <v>2</v>
      </c>
      <c r="J36" s="21">
        <f t="shared" si="15"/>
        <v>0.4</v>
      </c>
      <c r="K36" s="71">
        <v>0</v>
      </c>
      <c r="L36" s="21">
        <f>IF(K$33=0,"－",K36/K$33)</f>
        <v>0</v>
      </c>
      <c r="M36" s="71">
        <v>2</v>
      </c>
      <c r="N36" s="21">
        <f>IF(M$33=0,"－",M36/M$33)</f>
        <v>0.5</v>
      </c>
      <c r="O36" s="71">
        <v>33</v>
      </c>
      <c r="P36" s="21">
        <f>IF(O$33=0,"－",O36/O$33)</f>
        <v>0.61111111111111116</v>
      </c>
      <c r="Q36" s="71">
        <v>11</v>
      </c>
      <c r="R36" s="21">
        <f>IF(Q$33=0,"－",Q36/Q$33)</f>
        <v>0.35483870967741937</v>
      </c>
      <c r="S36" s="71">
        <v>73</v>
      </c>
      <c r="T36" s="21">
        <f>IF(S$33=0,"－",S36/S$33)</f>
        <v>0.34272300469483569</v>
      </c>
      <c r="U36" s="71">
        <v>14</v>
      </c>
      <c r="V36" s="21">
        <f>IF(U$33=0,"－",U36/U$33)</f>
        <v>0.14000000000000001</v>
      </c>
      <c r="W36" s="71">
        <v>2</v>
      </c>
      <c r="X36" s="21">
        <f>IF(W$33=0,"－",W36/W$33)</f>
        <v>0.2</v>
      </c>
      <c r="Y36" s="71">
        <f t="shared" si="0"/>
        <v>137</v>
      </c>
      <c r="Z36" s="21">
        <f>IF(Y$33=0,"－",Y36/Y$33)</f>
        <v>0.32387706855791965</v>
      </c>
      <c r="AA36" s="71">
        <v>129</v>
      </c>
      <c r="AB36" s="21">
        <f>IF(AA$33=0,"－",AA36/AA$33)</f>
        <v>0.2816593886462882</v>
      </c>
      <c r="AC36" s="71">
        <f t="shared" si="1"/>
        <v>266</v>
      </c>
      <c r="AD36" s="21">
        <f>IF(AC$33=0,"－",AC36/AC$33)</f>
        <v>0.30192962542565266</v>
      </c>
      <c r="AE36" s="56"/>
    </row>
    <row r="37" spans="1:31" s="1" customFormat="1" ht="30" customHeight="1">
      <c r="A37" s="82">
        <v>33</v>
      </c>
      <c r="B37" s="34"/>
      <c r="C37" s="33"/>
      <c r="D37" s="183" t="s">
        <v>162</v>
      </c>
      <c r="E37" s="180"/>
      <c r="F37" s="78" t="s">
        <v>163</v>
      </c>
      <c r="G37" s="71">
        <v>7</v>
      </c>
      <c r="H37" s="41">
        <f t="shared" si="15"/>
        <v>1</v>
      </c>
      <c r="I37" s="73">
        <v>5</v>
      </c>
      <c r="J37" s="21">
        <f t="shared" si="15"/>
        <v>1</v>
      </c>
      <c r="K37" s="71">
        <v>4</v>
      </c>
      <c r="L37" s="21">
        <f>IF(K$33=0,"－",K37/K$33)</f>
        <v>1</v>
      </c>
      <c r="M37" s="71">
        <v>4</v>
      </c>
      <c r="N37" s="21">
        <f>IF(M$33=0,"－",M37/M$33)</f>
        <v>1</v>
      </c>
      <c r="O37" s="71">
        <v>47</v>
      </c>
      <c r="P37" s="21">
        <f>IF(O$33=0,"－",O37/O$33)</f>
        <v>0.87037037037037035</v>
      </c>
      <c r="Q37" s="71">
        <v>31</v>
      </c>
      <c r="R37" s="21">
        <f>IF(Q$33=0,"－",Q37/Q$33)</f>
        <v>1</v>
      </c>
      <c r="S37" s="71">
        <v>204</v>
      </c>
      <c r="T37" s="21">
        <f>IF(S$33=0,"－",S37/S$33)</f>
        <v>0.95774647887323938</v>
      </c>
      <c r="U37" s="71">
        <v>99</v>
      </c>
      <c r="V37" s="21">
        <f>IF(U$33=0,"－",U37/U$33)</f>
        <v>0.99</v>
      </c>
      <c r="W37" s="71">
        <v>9</v>
      </c>
      <c r="X37" s="21">
        <f>IF(W$33=0,"－",W37/W$33)</f>
        <v>0.9</v>
      </c>
      <c r="Y37" s="71">
        <f t="shared" si="0"/>
        <v>405</v>
      </c>
      <c r="Z37" s="21">
        <f>IF(Y$33=0,"－",Y37/Y$33)</f>
        <v>0.95744680851063835</v>
      </c>
      <c r="AA37" s="71">
        <v>447</v>
      </c>
      <c r="AB37" s="21">
        <f>IF(AA$33=0,"－",AA37/AA$33)</f>
        <v>0.9759825327510917</v>
      </c>
      <c r="AC37" s="71">
        <f t="shared" si="1"/>
        <v>852</v>
      </c>
      <c r="AD37" s="21">
        <f>IF(AC$33=0,"－",AC37/AC$33)</f>
        <v>0.96708286038592506</v>
      </c>
      <c r="AE37" s="56"/>
    </row>
    <row r="38" spans="1:31" s="1" customFormat="1" ht="30" customHeight="1" thickBot="1">
      <c r="A38" s="82">
        <v>34</v>
      </c>
      <c r="B38" s="215" t="s">
        <v>164</v>
      </c>
      <c r="C38" s="204"/>
      <c r="D38" s="204"/>
      <c r="E38" s="204"/>
      <c r="F38" s="81" t="s">
        <v>74</v>
      </c>
      <c r="G38" s="74">
        <v>0</v>
      </c>
      <c r="H38" s="47">
        <f>G38/G4</f>
        <v>0</v>
      </c>
      <c r="I38" s="75">
        <v>0</v>
      </c>
      <c r="J38" s="23">
        <f>I38/I4</f>
        <v>0</v>
      </c>
      <c r="K38" s="74">
        <v>0</v>
      </c>
      <c r="L38" s="23">
        <f>K38/K4</f>
        <v>0</v>
      </c>
      <c r="M38" s="74">
        <v>0</v>
      </c>
      <c r="N38" s="23">
        <f>M38/M4</f>
        <v>0</v>
      </c>
      <c r="O38" s="74">
        <v>1</v>
      </c>
      <c r="P38" s="23">
        <f>O38/O4</f>
        <v>1.5873015873015872E-2</v>
      </c>
      <c r="Q38" s="74">
        <v>0</v>
      </c>
      <c r="R38" s="23">
        <f>Q38/Q4</f>
        <v>0</v>
      </c>
      <c r="S38" s="74">
        <v>0</v>
      </c>
      <c r="T38" s="23">
        <f>S38/S4</f>
        <v>0</v>
      </c>
      <c r="U38" s="74">
        <v>0</v>
      </c>
      <c r="V38" s="23">
        <f>U38/U4</f>
        <v>0</v>
      </c>
      <c r="W38" s="74">
        <v>0</v>
      </c>
      <c r="X38" s="23">
        <f>W38/W4</f>
        <v>0</v>
      </c>
      <c r="Y38" s="74">
        <f t="shared" si="0"/>
        <v>1</v>
      </c>
      <c r="Z38" s="23">
        <f>Y38/Y4</f>
        <v>1.8621973929236499E-3</v>
      </c>
      <c r="AA38" s="74">
        <v>1</v>
      </c>
      <c r="AB38" s="23">
        <f>AA38/AA4</f>
        <v>1.4064697609001407E-3</v>
      </c>
      <c r="AC38" s="74">
        <f t="shared" si="1"/>
        <v>2</v>
      </c>
      <c r="AD38" s="23">
        <f>AC38/AC4</f>
        <v>1.6025641025641025E-3</v>
      </c>
      <c r="AE38" s="56"/>
    </row>
    <row r="39" spans="1:31" ht="24" customHeight="1">
      <c r="A39" s="125"/>
      <c r="B39" s="126" t="s">
        <v>89</v>
      </c>
      <c r="C39" s="126"/>
      <c r="D39" s="126"/>
      <c r="E39" s="127"/>
      <c r="F39" s="128"/>
      <c r="G39" s="129"/>
      <c r="H39" s="130"/>
      <c r="I39" s="125"/>
      <c r="J39" s="131"/>
      <c r="K39" s="129"/>
      <c r="L39" s="132"/>
      <c r="M39" s="129"/>
      <c r="N39" s="132"/>
      <c r="O39" s="129"/>
      <c r="P39" s="132"/>
      <c r="Q39" s="129"/>
      <c r="R39" s="132"/>
      <c r="S39" s="129"/>
      <c r="T39" s="132"/>
      <c r="U39" s="129"/>
      <c r="V39" s="132"/>
      <c r="W39" s="129"/>
      <c r="X39" s="132"/>
      <c r="Y39" s="129"/>
      <c r="Z39" s="132"/>
      <c r="AA39" s="129"/>
      <c r="AB39" s="132"/>
      <c r="AC39" s="129"/>
      <c r="AD39" s="132"/>
    </row>
  </sheetData>
  <mergeCells count="44">
    <mergeCell ref="AC2:AD3"/>
    <mergeCell ref="AA2:AB3"/>
    <mergeCell ref="Y2:Z3"/>
    <mergeCell ref="D30:E30"/>
    <mergeCell ref="W2:X3"/>
    <mergeCell ref="D29:E29"/>
    <mergeCell ref="K2:L3"/>
    <mergeCell ref="I3:J3"/>
    <mergeCell ref="D13:E13"/>
    <mergeCell ref="B15:E15"/>
    <mergeCell ref="U2:V3"/>
    <mergeCell ref="S2:T3"/>
    <mergeCell ref="Q2:R3"/>
    <mergeCell ref="O2:P3"/>
    <mergeCell ref="M2:N3"/>
    <mergeCell ref="D20:E20"/>
    <mergeCell ref="G2:H3"/>
    <mergeCell ref="B2:F3"/>
    <mergeCell ref="B24:E24"/>
    <mergeCell ref="B8:E8"/>
    <mergeCell ref="C9:E9"/>
    <mergeCell ref="D10:E10"/>
    <mergeCell ref="C22:E22"/>
    <mergeCell ref="C21:E21"/>
    <mergeCell ref="B23:E23"/>
    <mergeCell ref="D26:E26"/>
    <mergeCell ref="D27:E27"/>
    <mergeCell ref="D28:E28"/>
    <mergeCell ref="D11:E11"/>
    <mergeCell ref="D12:E12"/>
    <mergeCell ref="C16:E16"/>
    <mergeCell ref="D17:E17"/>
    <mergeCell ref="D19:E19"/>
    <mergeCell ref="B14:E14"/>
    <mergeCell ref="D18:E18"/>
    <mergeCell ref="C25:E25"/>
    <mergeCell ref="B38:E38"/>
    <mergeCell ref="D37:E37"/>
    <mergeCell ref="B31:E31"/>
    <mergeCell ref="D35:E35"/>
    <mergeCell ref="D36:E36"/>
    <mergeCell ref="C34:E34"/>
    <mergeCell ref="C32:E32"/>
    <mergeCell ref="B33:E33"/>
  </mergeCells>
  <phoneticPr fontId="2"/>
  <printOptions horizontalCentered="1"/>
  <pageMargins left="0.31496062992125984" right="0.31496062992125984" top="0.55118110236220474" bottom="0.55118110236220474" header="0.31496062992125984" footer="0.31496062992125984"/>
  <pageSetup paperSize="8"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EC5F9-38D5-4020-AEA2-16F2A5B12746}">
  <dimension ref="A1:AE21"/>
  <sheetViews>
    <sheetView zoomScale="70" zoomScaleNormal="70" workbookViewId="0">
      <pane xSplit="6" ySplit="7" topLeftCell="G8" activePane="bottomRight" state="frozen"/>
      <selection pane="bottomRight"/>
      <selection pane="bottomLeft"/>
      <selection pane="topRight"/>
    </sheetView>
  </sheetViews>
  <sheetFormatPr defaultRowHeight="14.25"/>
  <cols>
    <col min="1" max="1" width="4.140625" customWidth="1"/>
    <col min="2" max="3" width="5.5703125" style="5" customWidth="1"/>
    <col min="4" max="4" width="19.140625" style="5" customWidth="1"/>
    <col min="5" max="5" width="18" style="6" customWidth="1"/>
    <col min="6" max="6" width="9.140625" style="7" customWidth="1"/>
    <col min="7" max="7" width="10.5703125" style="4" customWidth="1"/>
    <col min="8" max="8" width="8.42578125" style="10" customWidth="1"/>
    <col min="9" max="9" width="10.5703125" customWidth="1"/>
    <col min="10" max="10" width="8.42578125" style="12" customWidth="1"/>
    <col min="11" max="11" width="10.5703125" style="4" customWidth="1"/>
    <col min="12" max="12" width="8.42578125" style="8" customWidth="1"/>
    <col min="13" max="13" width="10.5703125" style="4" customWidth="1"/>
    <col min="14" max="14" width="8.42578125" style="8" customWidth="1"/>
    <col min="15" max="15" width="10.5703125" style="4" customWidth="1"/>
    <col min="16" max="16" width="8.42578125" style="8" customWidth="1"/>
    <col min="17" max="17" width="10.5703125" style="4" customWidth="1"/>
    <col min="18" max="18" width="8.42578125" style="8" customWidth="1"/>
    <col min="19" max="19" width="10.5703125" style="4" customWidth="1"/>
    <col min="20" max="20" width="8.42578125" style="8" customWidth="1"/>
    <col min="21" max="21" width="10.5703125" style="4" customWidth="1"/>
    <col min="22" max="22" width="8.42578125" style="8" customWidth="1"/>
    <col min="23" max="23" width="10.5703125" style="4" customWidth="1"/>
    <col min="24" max="24" width="8.42578125" style="8" customWidth="1"/>
    <col min="25" max="25" width="10.5703125" style="4" customWidth="1"/>
    <col min="26" max="26" width="8.42578125" style="8" customWidth="1"/>
    <col min="27" max="27" width="10.5703125" style="4" customWidth="1"/>
    <col min="28" max="28" width="8.42578125" style="8" customWidth="1"/>
    <col min="29" max="29" width="10.5703125" style="4" customWidth="1"/>
    <col min="30" max="30" width="8.42578125" style="8" customWidth="1"/>
  </cols>
  <sheetData>
    <row r="1" spans="1:31" ht="28.5" customHeight="1" thickBot="1">
      <c r="A1" s="89" t="s">
        <v>165</v>
      </c>
      <c r="B1" s="48"/>
      <c r="C1" s="48"/>
      <c r="D1" s="48"/>
      <c r="E1" s="49"/>
      <c r="F1" s="50"/>
      <c r="G1" s="51"/>
      <c r="H1" s="114"/>
      <c r="I1" s="53"/>
      <c r="J1" s="90"/>
      <c r="K1" s="51"/>
      <c r="L1" s="91"/>
      <c r="M1" s="51"/>
      <c r="N1" s="91"/>
      <c r="O1" s="51"/>
      <c r="P1" s="91"/>
      <c r="Q1" s="51"/>
      <c r="R1" s="91"/>
      <c r="S1" s="51"/>
      <c r="T1" s="91"/>
      <c r="U1" s="51"/>
      <c r="V1" s="91"/>
      <c r="W1" s="51"/>
      <c r="X1" s="91"/>
      <c r="Y1" s="51"/>
      <c r="Z1" s="91"/>
      <c r="AA1" s="51"/>
      <c r="AB1" s="91"/>
      <c r="AC1" s="51"/>
      <c r="AD1" s="91"/>
      <c r="AE1" s="54"/>
    </row>
    <row r="2" spans="1:31" s="9" customFormat="1" ht="21.75" customHeight="1">
      <c r="A2" s="92"/>
      <c r="B2" s="209" t="s">
        <v>1</v>
      </c>
      <c r="C2" s="210"/>
      <c r="D2" s="210"/>
      <c r="E2" s="210"/>
      <c r="F2" s="211"/>
      <c r="G2" s="191" t="s">
        <v>2</v>
      </c>
      <c r="H2" s="205"/>
      <c r="I2" s="173"/>
      <c r="J2" s="27"/>
      <c r="K2" s="191" t="s">
        <v>3</v>
      </c>
      <c r="L2" s="192"/>
      <c r="M2" s="191" t="s">
        <v>4</v>
      </c>
      <c r="N2" s="192"/>
      <c r="O2" s="191" t="s">
        <v>5</v>
      </c>
      <c r="P2" s="192"/>
      <c r="Q2" s="191" t="s">
        <v>6</v>
      </c>
      <c r="R2" s="192"/>
      <c r="S2" s="191" t="s">
        <v>7</v>
      </c>
      <c r="T2" s="192"/>
      <c r="U2" s="191" t="s">
        <v>8</v>
      </c>
      <c r="V2" s="192"/>
      <c r="W2" s="191" t="s">
        <v>9</v>
      </c>
      <c r="X2" s="192"/>
      <c r="Y2" s="191" t="s">
        <v>10</v>
      </c>
      <c r="Z2" s="192"/>
      <c r="AA2" s="191" t="s">
        <v>11</v>
      </c>
      <c r="AB2" s="192"/>
      <c r="AC2" s="191" t="s">
        <v>12</v>
      </c>
      <c r="AD2" s="192"/>
      <c r="AE2" s="55"/>
    </row>
    <row r="3" spans="1:31" s="9" customFormat="1" ht="24" customHeight="1" thickBot="1">
      <c r="A3" s="92"/>
      <c r="B3" s="212"/>
      <c r="C3" s="213"/>
      <c r="D3" s="213"/>
      <c r="E3" s="213"/>
      <c r="F3" s="214"/>
      <c r="G3" s="193"/>
      <c r="H3" s="206"/>
      <c r="I3" s="207" t="s">
        <v>13</v>
      </c>
      <c r="J3" s="208"/>
      <c r="K3" s="193"/>
      <c r="L3" s="194"/>
      <c r="M3" s="193"/>
      <c r="N3" s="194"/>
      <c r="O3" s="193"/>
      <c r="P3" s="194"/>
      <c r="Q3" s="193"/>
      <c r="R3" s="194"/>
      <c r="S3" s="193"/>
      <c r="T3" s="194"/>
      <c r="U3" s="193"/>
      <c r="V3" s="194"/>
      <c r="W3" s="193"/>
      <c r="X3" s="194"/>
      <c r="Y3" s="193"/>
      <c r="Z3" s="194"/>
      <c r="AA3" s="193"/>
      <c r="AB3" s="194"/>
      <c r="AC3" s="193"/>
      <c r="AD3" s="194"/>
      <c r="AE3" s="55"/>
    </row>
    <row r="4" spans="1:31" s="1" customFormat="1" ht="30" customHeight="1" thickBot="1">
      <c r="A4" s="82">
        <v>1</v>
      </c>
      <c r="B4" s="93" t="s">
        <v>14</v>
      </c>
      <c r="C4" s="94"/>
      <c r="D4" s="94"/>
      <c r="E4" s="94"/>
      <c r="F4" s="63"/>
      <c r="G4" s="24">
        <v>7</v>
      </c>
      <c r="H4" s="25"/>
      <c r="I4" s="13">
        <v>5</v>
      </c>
      <c r="J4" s="26"/>
      <c r="K4" s="24">
        <v>11</v>
      </c>
      <c r="L4" s="26"/>
      <c r="M4" s="24">
        <v>6</v>
      </c>
      <c r="N4" s="26"/>
      <c r="O4" s="24">
        <v>63</v>
      </c>
      <c r="P4" s="26"/>
      <c r="Q4" s="24">
        <v>38</v>
      </c>
      <c r="R4" s="26"/>
      <c r="S4" s="24">
        <v>254</v>
      </c>
      <c r="T4" s="26"/>
      <c r="U4" s="24">
        <v>145</v>
      </c>
      <c r="V4" s="26"/>
      <c r="W4" s="24">
        <v>13</v>
      </c>
      <c r="X4" s="26"/>
      <c r="Y4" s="24">
        <f>SUM(G4,K4,M4,O4,Q4,S4,U4,W4)</f>
        <v>537</v>
      </c>
      <c r="Z4" s="26"/>
      <c r="AA4" s="24">
        <v>711</v>
      </c>
      <c r="AB4" s="26"/>
      <c r="AC4" s="24">
        <f>SUM(Y4,AA4)</f>
        <v>1248</v>
      </c>
      <c r="AD4" s="26"/>
      <c r="AE4" s="56"/>
    </row>
    <row r="5" spans="1:31" s="1" customFormat="1" ht="30" customHeight="1">
      <c r="A5" s="82">
        <v>2</v>
      </c>
      <c r="B5" s="115" t="s">
        <v>91</v>
      </c>
      <c r="C5" s="116"/>
      <c r="D5" s="117"/>
      <c r="E5" s="117"/>
      <c r="F5" s="50"/>
      <c r="G5" s="76">
        <v>37740</v>
      </c>
      <c r="H5" s="118"/>
      <c r="I5" s="88">
        <v>37694</v>
      </c>
      <c r="J5" s="119"/>
      <c r="K5" s="76">
        <v>23977</v>
      </c>
      <c r="L5" s="14"/>
      <c r="M5" s="76">
        <v>299</v>
      </c>
      <c r="N5" s="14"/>
      <c r="O5" s="58">
        <v>16038</v>
      </c>
      <c r="P5" s="14"/>
      <c r="Q5" s="76">
        <v>5088</v>
      </c>
      <c r="R5" s="14"/>
      <c r="S5" s="58">
        <v>9752</v>
      </c>
      <c r="T5" s="14"/>
      <c r="U5" s="58">
        <v>1870</v>
      </c>
      <c r="V5" s="14"/>
      <c r="W5" s="58">
        <v>1167</v>
      </c>
      <c r="X5" s="14"/>
      <c r="Y5" s="76">
        <f t="shared" ref="Y5:Y19" si="0">SUM(G5,K5,M5,O5,Q5,S5,U5,W5)</f>
        <v>95931</v>
      </c>
      <c r="Z5" s="14"/>
      <c r="AA5" s="58">
        <v>7739</v>
      </c>
      <c r="AB5" s="14"/>
      <c r="AC5" s="76">
        <f t="shared" ref="AC5:AC19" si="1">SUM(Y5,AA5)</f>
        <v>103670</v>
      </c>
      <c r="AD5" s="14"/>
      <c r="AE5" s="56"/>
    </row>
    <row r="6" spans="1:31" s="1" customFormat="1" ht="30" customHeight="1" thickBot="1">
      <c r="A6" s="82">
        <v>3</v>
      </c>
      <c r="B6" s="102" t="s">
        <v>16</v>
      </c>
      <c r="C6" s="103"/>
      <c r="D6" s="103"/>
      <c r="E6" s="103"/>
      <c r="F6" s="104"/>
      <c r="G6" s="60">
        <v>50418</v>
      </c>
      <c r="H6" s="120"/>
      <c r="I6" s="59">
        <v>50418</v>
      </c>
      <c r="J6" s="106"/>
      <c r="K6" s="60">
        <v>45515</v>
      </c>
      <c r="L6" s="15"/>
      <c r="M6" s="60">
        <v>361</v>
      </c>
      <c r="N6" s="15"/>
      <c r="O6" s="60">
        <v>34271</v>
      </c>
      <c r="P6" s="15"/>
      <c r="Q6" s="60">
        <v>8375</v>
      </c>
      <c r="R6" s="15"/>
      <c r="S6" s="60">
        <v>18358</v>
      </c>
      <c r="T6" s="15"/>
      <c r="U6" s="60">
        <v>2228</v>
      </c>
      <c r="V6" s="15"/>
      <c r="W6" s="60">
        <v>1605</v>
      </c>
      <c r="X6" s="15"/>
      <c r="Y6" s="60">
        <f t="shared" si="0"/>
        <v>161131</v>
      </c>
      <c r="Z6" s="15"/>
      <c r="AA6" s="60">
        <v>11597</v>
      </c>
      <c r="AB6" s="15"/>
      <c r="AC6" s="60">
        <f t="shared" si="1"/>
        <v>172728</v>
      </c>
      <c r="AD6" s="15"/>
      <c r="AE6" s="56"/>
    </row>
    <row r="7" spans="1:31" s="3" customFormat="1" ht="9.75" customHeight="1" thickBot="1">
      <c r="A7" s="61"/>
      <c r="B7" s="62"/>
      <c r="C7" s="62"/>
      <c r="D7" s="62"/>
      <c r="E7" s="62"/>
      <c r="F7" s="63"/>
      <c r="G7" s="16"/>
      <c r="H7" s="25"/>
      <c r="I7" s="16"/>
      <c r="J7" s="18"/>
      <c r="K7" s="16"/>
      <c r="L7" s="16"/>
      <c r="M7" s="16"/>
      <c r="N7" s="16"/>
      <c r="O7" s="16"/>
      <c r="P7" s="16"/>
      <c r="Q7" s="16"/>
      <c r="R7" s="16"/>
      <c r="S7" s="16"/>
      <c r="T7" s="16"/>
      <c r="U7" s="16"/>
      <c r="V7" s="16"/>
      <c r="W7" s="16"/>
      <c r="X7" s="16"/>
      <c r="Y7" s="16"/>
      <c r="Z7" s="16"/>
      <c r="AA7" s="16"/>
      <c r="AB7" s="16"/>
      <c r="AC7" s="16"/>
      <c r="AD7" s="16"/>
      <c r="AE7" s="61"/>
    </row>
    <row r="8" spans="1:31" s="1" customFormat="1" ht="30" customHeight="1">
      <c r="A8" s="82">
        <v>4</v>
      </c>
      <c r="B8" s="218" t="s">
        <v>166</v>
      </c>
      <c r="C8" s="219"/>
      <c r="D8" s="219"/>
      <c r="E8" s="83" t="s">
        <v>29</v>
      </c>
      <c r="F8" s="121" t="s">
        <v>167</v>
      </c>
      <c r="G8" s="64">
        <v>44457</v>
      </c>
      <c r="H8" s="108">
        <f>G8/G$6</f>
        <v>0.88176841604188982</v>
      </c>
      <c r="I8" s="109">
        <v>44457</v>
      </c>
      <c r="J8" s="19">
        <f>I8/I$6</f>
        <v>0.88176841604188982</v>
      </c>
      <c r="K8" s="64">
        <v>38512</v>
      </c>
      <c r="L8" s="19">
        <f>K8/K$6</f>
        <v>0.84613863561463254</v>
      </c>
      <c r="M8" s="64">
        <v>160</v>
      </c>
      <c r="N8" s="19">
        <f>M8/M$6</f>
        <v>0.44321329639889195</v>
      </c>
      <c r="O8" s="64">
        <v>29872</v>
      </c>
      <c r="P8" s="19">
        <f>O8/O$6</f>
        <v>0.87164074582008111</v>
      </c>
      <c r="Q8" s="64">
        <v>6987</v>
      </c>
      <c r="R8" s="19">
        <f>Q8/Q$6</f>
        <v>0.83426865671641792</v>
      </c>
      <c r="S8" s="64">
        <v>16389</v>
      </c>
      <c r="T8" s="19">
        <f>S8/S$6</f>
        <v>0.89274430765878632</v>
      </c>
      <c r="U8" s="64">
        <v>1898</v>
      </c>
      <c r="V8" s="19">
        <f>U8/U$6</f>
        <v>0.85188509874326745</v>
      </c>
      <c r="W8" s="64">
        <v>1603</v>
      </c>
      <c r="X8" s="19">
        <f>W8/W$6</f>
        <v>0.99875389408099691</v>
      </c>
      <c r="Y8" s="64">
        <f t="shared" si="0"/>
        <v>139878</v>
      </c>
      <c r="Z8" s="19">
        <f>Y8/Y$6</f>
        <v>0.86810111027673131</v>
      </c>
      <c r="AA8" s="64">
        <v>8104</v>
      </c>
      <c r="AB8" s="19">
        <f>AA8/AA$6</f>
        <v>0.69880141415883423</v>
      </c>
      <c r="AC8" s="64">
        <f t="shared" si="1"/>
        <v>147982</v>
      </c>
      <c r="AD8" s="19">
        <f>AC8/AC$6</f>
        <v>0.85673428743457924</v>
      </c>
      <c r="AE8" s="56"/>
    </row>
    <row r="9" spans="1:31" s="1" customFormat="1" ht="30" customHeight="1">
      <c r="A9" s="82">
        <v>5</v>
      </c>
      <c r="B9" s="220"/>
      <c r="C9" s="221"/>
      <c r="D9" s="221"/>
      <c r="E9" s="43" t="s">
        <v>31</v>
      </c>
      <c r="F9" s="123" t="s">
        <v>168</v>
      </c>
      <c r="G9" s="65">
        <v>27502</v>
      </c>
      <c r="H9" s="39">
        <f>G9/G$5</f>
        <v>0.72872284048754632</v>
      </c>
      <c r="I9" s="72">
        <v>27502</v>
      </c>
      <c r="J9" s="20">
        <f>I9/I$5</f>
        <v>0.72961213986310813</v>
      </c>
      <c r="K9" s="65">
        <v>23960</v>
      </c>
      <c r="L9" s="20">
        <f>K9/K$5</f>
        <v>0.99929098719606291</v>
      </c>
      <c r="M9" s="65">
        <v>83</v>
      </c>
      <c r="N9" s="20">
        <f>M9/M$5</f>
        <v>0.27759197324414714</v>
      </c>
      <c r="O9" s="65">
        <v>13841</v>
      </c>
      <c r="P9" s="20">
        <f>O9/O$5</f>
        <v>0.86301284449432603</v>
      </c>
      <c r="Q9" s="65">
        <v>4171</v>
      </c>
      <c r="R9" s="20">
        <f>Q9/Q$5</f>
        <v>0.81977201257861632</v>
      </c>
      <c r="S9" s="65">
        <v>8812</v>
      </c>
      <c r="T9" s="20">
        <f>S9/S$5</f>
        <v>0.90360951599671857</v>
      </c>
      <c r="U9" s="65">
        <v>1425</v>
      </c>
      <c r="V9" s="20">
        <f>U9/U$5</f>
        <v>0.76203208556149737</v>
      </c>
      <c r="W9" s="65">
        <v>1161</v>
      </c>
      <c r="X9" s="20">
        <f>W9/W$5</f>
        <v>0.99485861182519275</v>
      </c>
      <c r="Y9" s="65">
        <f t="shared" si="0"/>
        <v>80955</v>
      </c>
      <c r="Z9" s="20">
        <f>Y9/Y$5</f>
        <v>0.84388779435219063</v>
      </c>
      <c r="AA9" s="65">
        <v>5381</v>
      </c>
      <c r="AB9" s="20">
        <f>AA9/AA$5</f>
        <v>0.69530947150794675</v>
      </c>
      <c r="AC9" s="65">
        <f t="shared" si="1"/>
        <v>86336</v>
      </c>
      <c r="AD9" s="20">
        <f>AC9/AC$5</f>
        <v>0.83279637310697407</v>
      </c>
      <c r="AE9" s="56"/>
    </row>
    <row r="10" spans="1:31" s="1" customFormat="1" ht="30" customHeight="1">
      <c r="A10" s="82">
        <v>6</v>
      </c>
      <c r="B10" s="179" t="s">
        <v>169</v>
      </c>
      <c r="C10" s="180"/>
      <c r="D10" s="180"/>
      <c r="E10" s="180"/>
      <c r="F10" s="78" t="s">
        <v>170</v>
      </c>
      <c r="G10" s="65">
        <v>7144</v>
      </c>
      <c r="H10" s="39">
        <f>G10/G$5</f>
        <v>0.18929517753047165</v>
      </c>
      <c r="I10" s="72">
        <v>7130</v>
      </c>
      <c r="J10" s="20">
        <f>I10/I$5</f>
        <v>0.18915477264286093</v>
      </c>
      <c r="K10" s="65">
        <v>151</v>
      </c>
      <c r="L10" s="20">
        <f>K10/K$5</f>
        <v>6.2977019643825332E-3</v>
      </c>
      <c r="M10" s="65">
        <v>94</v>
      </c>
      <c r="N10" s="20">
        <f>M10/M$5</f>
        <v>0.31438127090301005</v>
      </c>
      <c r="O10" s="65">
        <v>4269</v>
      </c>
      <c r="P10" s="20">
        <f>O10/O$5</f>
        <v>0.2661803217358773</v>
      </c>
      <c r="Q10" s="65">
        <v>1476</v>
      </c>
      <c r="R10" s="20">
        <f>Q10/Q$5</f>
        <v>0.29009433962264153</v>
      </c>
      <c r="S10" s="65">
        <v>4819</v>
      </c>
      <c r="T10" s="20">
        <f>S10/S$5</f>
        <v>0.49415504511894998</v>
      </c>
      <c r="U10" s="65">
        <v>744</v>
      </c>
      <c r="V10" s="20">
        <f>U10/U$5</f>
        <v>0.39786096256684494</v>
      </c>
      <c r="W10" s="65">
        <v>402</v>
      </c>
      <c r="X10" s="20">
        <f>W10/W$5</f>
        <v>0.34447300771208228</v>
      </c>
      <c r="Y10" s="65">
        <f t="shared" si="0"/>
        <v>19099</v>
      </c>
      <c r="Z10" s="20">
        <f>Y10/Y$5</f>
        <v>0.1990910133324994</v>
      </c>
      <c r="AA10" s="65">
        <v>4292</v>
      </c>
      <c r="AB10" s="20">
        <f>AA10/AA$5</f>
        <v>0.55459361674634966</v>
      </c>
      <c r="AC10" s="65">
        <f t="shared" si="1"/>
        <v>23391</v>
      </c>
      <c r="AD10" s="20">
        <f>AC10/AC$5</f>
        <v>0.2256294009838912</v>
      </c>
      <c r="AE10" s="56"/>
    </row>
    <row r="11" spans="1:31" s="1" customFormat="1" ht="30" customHeight="1">
      <c r="A11" s="82">
        <v>7</v>
      </c>
      <c r="B11" s="179" t="s">
        <v>171</v>
      </c>
      <c r="C11" s="180"/>
      <c r="D11" s="180"/>
      <c r="E11" s="180"/>
      <c r="F11" s="78" t="s">
        <v>172</v>
      </c>
      <c r="G11" s="65">
        <v>12535</v>
      </c>
      <c r="H11" s="39">
        <f>G11/G$5</f>
        <v>0.33214096449390568</v>
      </c>
      <c r="I11" s="72">
        <v>12494</v>
      </c>
      <c r="J11" s="20">
        <f>I11/I$5</f>
        <v>0.33145858757361912</v>
      </c>
      <c r="K11" s="65">
        <v>155</v>
      </c>
      <c r="L11" s="20">
        <f>K11/K$5</f>
        <v>6.464528506485382E-3</v>
      </c>
      <c r="M11" s="65">
        <v>218</v>
      </c>
      <c r="N11" s="20">
        <f>M11/M$5</f>
        <v>0.72909698996655514</v>
      </c>
      <c r="O11" s="65">
        <v>9088</v>
      </c>
      <c r="P11" s="20">
        <f>O11/O$5</f>
        <v>0.56665419628382596</v>
      </c>
      <c r="Q11" s="65">
        <v>2863</v>
      </c>
      <c r="R11" s="20">
        <f>Q11/Q$5</f>
        <v>0.56269654088050314</v>
      </c>
      <c r="S11" s="65">
        <v>6560</v>
      </c>
      <c r="T11" s="20">
        <f>S11/S$5</f>
        <v>0.67268252666119766</v>
      </c>
      <c r="U11" s="65">
        <v>1043</v>
      </c>
      <c r="V11" s="20">
        <f>U11/U$5</f>
        <v>0.55775401069518715</v>
      </c>
      <c r="W11" s="65">
        <v>780</v>
      </c>
      <c r="X11" s="20">
        <f>W11/W$5</f>
        <v>0.66838046272493579</v>
      </c>
      <c r="Y11" s="65">
        <f t="shared" si="0"/>
        <v>33242</v>
      </c>
      <c r="Z11" s="20">
        <f>Y11/Y$5</f>
        <v>0.34651989450751058</v>
      </c>
      <c r="AA11" s="65">
        <v>5466</v>
      </c>
      <c r="AB11" s="20">
        <f>AA11/AA$5</f>
        <v>0.70629280268768579</v>
      </c>
      <c r="AC11" s="65">
        <f t="shared" si="1"/>
        <v>38708</v>
      </c>
      <c r="AD11" s="20">
        <f>AC11/AC$5</f>
        <v>0.37337706183080932</v>
      </c>
      <c r="AE11" s="56"/>
    </row>
    <row r="12" spans="1:31" s="1" customFormat="1" ht="30" customHeight="1" thickBot="1">
      <c r="A12" s="82">
        <v>8</v>
      </c>
      <c r="B12" s="215" t="s">
        <v>173</v>
      </c>
      <c r="C12" s="204"/>
      <c r="D12" s="204"/>
      <c r="E12" s="204"/>
      <c r="F12" s="81" t="s">
        <v>26</v>
      </c>
      <c r="G12" s="77">
        <v>7155</v>
      </c>
      <c r="H12" s="47">
        <f>G12/G$5</f>
        <v>0.18958664546899842</v>
      </c>
      <c r="I12" s="75">
        <v>7147</v>
      </c>
      <c r="J12" s="23">
        <f>I12/I$5</f>
        <v>0.18960577280203747</v>
      </c>
      <c r="K12" s="77">
        <v>140</v>
      </c>
      <c r="L12" s="23">
        <f>K12/K$5</f>
        <v>5.8389289735996993E-3</v>
      </c>
      <c r="M12" s="77">
        <v>27</v>
      </c>
      <c r="N12" s="23">
        <f>M12/M$5</f>
        <v>9.0301003344481601E-2</v>
      </c>
      <c r="O12" s="77">
        <v>3757</v>
      </c>
      <c r="P12" s="23">
        <f>O12/O$5</f>
        <v>0.23425614166354908</v>
      </c>
      <c r="Q12" s="77">
        <v>978</v>
      </c>
      <c r="R12" s="23">
        <f>Q12/Q$5</f>
        <v>0.19221698113207547</v>
      </c>
      <c r="S12" s="77">
        <v>2674</v>
      </c>
      <c r="T12" s="23">
        <f>S12/S$5</f>
        <v>0.27420016406890896</v>
      </c>
      <c r="U12" s="77">
        <v>428</v>
      </c>
      <c r="V12" s="23">
        <f>U12/U$5</f>
        <v>0.22887700534759359</v>
      </c>
      <c r="W12" s="77">
        <v>382</v>
      </c>
      <c r="X12" s="23">
        <f>W12/W$5</f>
        <v>0.3273350471293916</v>
      </c>
      <c r="Y12" s="77">
        <f t="shared" si="0"/>
        <v>15541</v>
      </c>
      <c r="Z12" s="23">
        <f>Y12/Y$5</f>
        <v>0.16200185550030752</v>
      </c>
      <c r="AA12" s="77">
        <v>3011</v>
      </c>
      <c r="AB12" s="23">
        <f>AA12/AA$5</f>
        <v>0.38906835508463627</v>
      </c>
      <c r="AC12" s="77">
        <f t="shared" si="1"/>
        <v>18552</v>
      </c>
      <c r="AD12" s="23">
        <f>AC12/AC$5</f>
        <v>0.1789524452589949</v>
      </c>
      <c r="AE12" s="56"/>
    </row>
    <row r="13" spans="1:31" s="2" customFormat="1" ht="30" customHeight="1">
      <c r="A13" s="61"/>
      <c r="B13" s="133"/>
      <c r="C13" s="133"/>
      <c r="D13" s="133"/>
      <c r="E13" s="133"/>
      <c r="F13" s="133"/>
      <c r="G13" s="85"/>
      <c r="H13" s="134"/>
      <c r="I13" s="135"/>
      <c r="J13" s="136"/>
      <c r="K13" s="85"/>
      <c r="L13" s="136"/>
      <c r="M13" s="85"/>
      <c r="N13" s="136"/>
      <c r="O13" s="85"/>
      <c r="P13" s="136"/>
      <c r="Q13" s="85"/>
      <c r="R13" s="136"/>
      <c r="S13" s="85"/>
      <c r="T13" s="136"/>
      <c r="U13" s="85"/>
      <c r="V13" s="136"/>
      <c r="W13" s="85"/>
      <c r="X13" s="136"/>
      <c r="Y13" s="85"/>
      <c r="Z13" s="136"/>
      <c r="AA13" s="85"/>
      <c r="AB13" s="136"/>
      <c r="AC13" s="85"/>
      <c r="AD13" s="136"/>
      <c r="AE13" s="84"/>
    </row>
    <row r="14" spans="1:31" s="2" customFormat="1" ht="30" customHeight="1" thickBot="1">
      <c r="A14" s="89" t="s">
        <v>174</v>
      </c>
      <c r="B14" s="137"/>
      <c r="C14" s="137"/>
      <c r="D14" s="137"/>
      <c r="E14" s="137"/>
      <c r="F14" s="137"/>
      <c r="G14" s="86"/>
      <c r="H14" s="138"/>
      <c r="I14" s="139"/>
      <c r="J14" s="140"/>
      <c r="K14" s="86"/>
      <c r="L14" s="140"/>
      <c r="M14" s="86"/>
      <c r="N14" s="140"/>
      <c r="O14" s="86"/>
      <c r="P14" s="140"/>
      <c r="Q14" s="86"/>
      <c r="R14" s="140"/>
      <c r="S14" s="86"/>
      <c r="T14" s="140"/>
      <c r="U14" s="86"/>
      <c r="V14" s="140"/>
      <c r="W14" s="86"/>
      <c r="X14" s="140"/>
      <c r="Y14" s="86"/>
      <c r="Z14" s="140"/>
      <c r="AA14" s="86"/>
      <c r="AB14" s="140"/>
      <c r="AC14" s="86"/>
      <c r="AD14" s="140"/>
      <c r="AE14" s="84"/>
    </row>
    <row r="15" spans="1:31" s="1" customFormat="1" ht="30" customHeight="1">
      <c r="A15" s="82">
        <v>9</v>
      </c>
      <c r="B15" s="181" t="s">
        <v>175</v>
      </c>
      <c r="C15" s="182"/>
      <c r="D15" s="182"/>
      <c r="E15" s="182"/>
      <c r="F15" s="141" t="s">
        <v>176</v>
      </c>
      <c r="G15" s="87">
        <v>5</v>
      </c>
      <c r="H15" s="142">
        <f>G15/G$4</f>
        <v>0.7142857142857143</v>
      </c>
      <c r="I15" s="143">
        <v>4</v>
      </c>
      <c r="J15" s="144">
        <f>I15/I$4</f>
        <v>0.8</v>
      </c>
      <c r="K15" s="87">
        <v>5</v>
      </c>
      <c r="L15" s="144">
        <f>K15/K$4</f>
        <v>0.45454545454545453</v>
      </c>
      <c r="M15" s="87">
        <v>2</v>
      </c>
      <c r="N15" s="144">
        <f>M15/M$4</f>
        <v>0.33333333333333331</v>
      </c>
      <c r="O15" s="87">
        <v>35</v>
      </c>
      <c r="P15" s="144">
        <f>O15/O$4</f>
        <v>0.55555555555555558</v>
      </c>
      <c r="Q15" s="87">
        <v>9</v>
      </c>
      <c r="R15" s="144">
        <f>Q15/Q$4</f>
        <v>0.23684210526315788</v>
      </c>
      <c r="S15" s="87">
        <v>61</v>
      </c>
      <c r="T15" s="144">
        <f>S15/S$4</f>
        <v>0.24015748031496062</v>
      </c>
      <c r="U15" s="87">
        <v>22</v>
      </c>
      <c r="V15" s="144">
        <f>U15/U$4</f>
        <v>0.15172413793103448</v>
      </c>
      <c r="W15" s="87">
        <v>10</v>
      </c>
      <c r="X15" s="144">
        <f>W15/W$4</f>
        <v>0.76923076923076927</v>
      </c>
      <c r="Y15" s="145">
        <f t="shared" si="0"/>
        <v>149</v>
      </c>
      <c r="Z15" s="144">
        <f>Y15/Y$4</f>
        <v>0.27746741154562382</v>
      </c>
      <c r="AA15" s="87">
        <v>30</v>
      </c>
      <c r="AB15" s="144">
        <f>AA15/AA$4</f>
        <v>4.2194092827004218E-2</v>
      </c>
      <c r="AC15" s="87">
        <f t="shared" si="1"/>
        <v>179</v>
      </c>
      <c r="AD15" s="144">
        <f>AC15/AC$4</f>
        <v>0.14342948717948717</v>
      </c>
      <c r="AE15" s="82"/>
    </row>
    <row r="16" spans="1:31" s="1" customFormat="1" ht="30" customHeight="1">
      <c r="A16" s="82">
        <v>10</v>
      </c>
      <c r="B16" s="32"/>
      <c r="C16" s="175" t="s">
        <v>177</v>
      </c>
      <c r="D16" s="187"/>
      <c r="E16" s="185"/>
      <c r="F16" s="78"/>
      <c r="G16" s="146"/>
      <c r="H16" s="147"/>
      <c r="I16" s="72"/>
      <c r="J16" s="148"/>
      <c r="K16" s="70"/>
      <c r="L16" s="148"/>
      <c r="M16" s="70"/>
      <c r="N16" s="148"/>
      <c r="O16" s="70"/>
      <c r="P16" s="148"/>
      <c r="Q16" s="70"/>
      <c r="R16" s="148"/>
      <c r="S16" s="70"/>
      <c r="T16" s="148"/>
      <c r="U16" s="70"/>
      <c r="V16" s="148"/>
      <c r="W16" s="70"/>
      <c r="X16" s="148"/>
      <c r="Y16" s="71"/>
      <c r="Z16" s="148"/>
      <c r="AA16" s="70"/>
      <c r="AB16" s="148"/>
      <c r="AC16" s="149"/>
      <c r="AD16" s="148"/>
      <c r="AE16" s="56"/>
    </row>
    <row r="17" spans="1:31" s="1" customFormat="1" ht="30" customHeight="1">
      <c r="A17" s="82">
        <v>11</v>
      </c>
      <c r="B17" s="32"/>
      <c r="C17" s="33"/>
      <c r="D17" s="186" t="s">
        <v>178</v>
      </c>
      <c r="E17" s="185"/>
      <c r="F17" s="78" t="s">
        <v>179</v>
      </c>
      <c r="G17" s="70">
        <v>2</v>
      </c>
      <c r="H17" s="150">
        <f>IF(G$15=0,"－",G17/G$15)</f>
        <v>0.4</v>
      </c>
      <c r="I17" s="151">
        <v>2</v>
      </c>
      <c r="J17" s="148">
        <f>IF(I$15=0,"－",I17/I$15)</f>
        <v>0.5</v>
      </c>
      <c r="K17" s="152">
        <v>2</v>
      </c>
      <c r="L17" s="148">
        <f>IF(K$15=0,"－",K17/K$15)</f>
        <v>0.4</v>
      </c>
      <c r="M17" s="152">
        <v>1</v>
      </c>
      <c r="N17" s="148">
        <f>IF(M$15=0,"－",M17/M$15)</f>
        <v>0.5</v>
      </c>
      <c r="O17" s="152">
        <v>11</v>
      </c>
      <c r="P17" s="148">
        <f>IF(O$15=0,"－",O17/O$15)</f>
        <v>0.31428571428571428</v>
      </c>
      <c r="Q17" s="152">
        <v>3</v>
      </c>
      <c r="R17" s="148">
        <f>IF(Q$15=0,"－",Q17/Q$15)</f>
        <v>0.33333333333333331</v>
      </c>
      <c r="S17" s="152">
        <v>15</v>
      </c>
      <c r="T17" s="148">
        <f>IF(S$15=0,"－",S17/S$15)</f>
        <v>0.24590163934426229</v>
      </c>
      <c r="U17" s="152">
        <v>5</v>
      </c>
      <c r="V17" s="148">
        <f>IF(U$15=0,"－",U17/U$15)</f>
        <v>0.22727272727272727</v>
      </c>
      <c r="W17" s="152">
        <v>0</v>
      </c>
      <c r="X17" s="148">
        <f>IF(W$15=0,"－",W17/W$15)</f>
        <v>0</v>
      </c>
      <c r="Y17" s="71">
        <f t="shared" si="0"/>
        <v>39</v>
      </c>
      <c r="Z17" s="148">
        <f>IF(Y$15=0,"－",Y17/Y$15)</f>
        <v>0.26174496644295303</v>
      </c>
      <c r="AA17" s="152">
        <v>1</v>
      </c>
      <c r="AB17" s="148">
        <f>IF(AA$15=0,"－",AA17/AA$15)</f>
        <v>3.3333333333333333E-2</v>
      </c>
      <c r="AC17" s="70">
        <f t="shared" si="1"/>
        <v>40</v>
      </c>
      <c r="AD17" s="148">
        <f>IF(AC$15=0,"－",AC17/AC$15)</f>
        <v>0.22346368715083798</v>
      </c>
      <c r="AE17" s="56"/>
    </row>
    <row r="18" spans="1:31" s="1" customFormat="1" ht="30" customHeight="1">
      <c r="A18" s="82">
        <v>12</v>
      </c>
      <c r="B18" s="32"/>
      <c r="C18" s="33"/>
      <c r="D18" s="186" t="s">
        <v>180</v>
      </c>
      <c r="E18" s="185"/>
      <c r="F18" s="153" t="s">
        <v>181</v>
      </c>
      <c r="G18" s="70">
        <v>2</v>
      </c>
      <c r="H18" s="150">
        <f t="shared" ref="H18:V19" si="2">IF(G$15=0,"－",G18/G$15)</f>
        <v>0.4</v>
      </c>
      <c r="I18" s="151">
        <v>2</v>
      </c>
      <c r="J18" s="148">
        <f t="shared" si="2"/>
        <v>0.5</v>
      </c>
      <c r="K18" s="152">
        <v>0</v>
      </c>
      <c r="L18" s="148">
        <f t="shared" si="2"/>
        <v>0</v>
      </c>
      <c r="M18" s="152">
        <v>1</v>
      </c>
      <c r="N18" s="148">
        <f t="shared" si="2"/>
        <v>0.5</v>
      </c>
      <c r="O18" s="152">
        <v>10</v>
      </c>
      <c r="P18" s="148">
        <f t="shared" si="2"/>
        <v>0.2857142857142857</v>
      </c>
      <c r="Q18" s="152">
        <v>3</v>
      </c>
      <c r="R18" s="148">
        <f t="shared" si="2"/>
        <v>0.33333333333333331</v>
      </c>
      <c r="S18" s="152">
        <v>3</v>
      </c>
      <c r="T18" s="148">
        <f t="shared" si="2"/>
        <v>4.9180327868852458E-2</v>
      </c>
      <c r="U18" s="152">
        <v>1</v>
      </c>
      <c r="V18" s="148">
        <f t="shared" si="2"/>
        <v>4.5454545454545456E-2</v>
      </c>
      <c r="W18" s="152">
        <v>0</v>
      </c>
      <c r="X18" s="148">
        <f>IF(W$15=0,"－",W18/W$15)</f>
        <v>0</v>
      </c>
      <c r="Y18" s="71">
        <f t="shared" si="0"/>
        <v>20</v>
      </c>
      <c r="Z18" s="148">
        <f>IF(Y$15=0,"－",Y18/Y$15)</f>
        <v>0.13422818791946309</v>
      </c>
      <c r="AA18" s="152">
        <v>3</v>
      </c>
      <c r="AB18" s="148">
        <f>IF(AA$15=0,"－",AA18/AA$15)</f>
        <v>0.1</v>
      </c>
      <c r="AC18" s="149">
        <f t="shared" si="1"/>
        <v>23</v>
      </c>
      <c r="AD18" s="148">
        <f>IF(AC$15=0,"－",AC18/AC$15)</f>
        <v>0.12849162011173185</v>
      </c>
      <c r="AE18" s="56"/>
    </row>
    <row r="19" spans="1:31" s="1" customFormat="1" ht="30" customHeight="1" thickBot="1">
      <c r="A19" s="82">
        <v>13</v>
      </c>
      <c r="B19" s="154"/>
      <c r="C19" s="155"/>
      <c r="D19" s="222" t="s">
        <v>182</v>
      </c>
      <c r="E19" s="223"/>
      <c r="F19" s="81" t="s">
        <v>183</v>
      </c>
      <c r="G19" s="74">
        <v>5</v>
      </c>
      <c r="H19" s="156">
        <f t="shared" si="2"/>
        <v>1</v>
      </c>
      <c r="I19" s="157">
        <v>4</v>
      </c>
      <c r="J19" s="158">
        <f t="shared" si="2"/>
        <v>1</v>
      </c>
      <c r="K19" s="159">
        <v>5</v>
      </c>
      <c r="L19" s="158">
        <f t="shared" si="2"/>
        <v>1</v>
      </c>
      <c r="M19" s="159">
        <v>1</v>
      </c>
      <c r="N19" s="158">
        <f t="shared" si="2"/>
        <v>0.5</v>
      </c>
      <c r="O19" s="159">
        <v>22</v>
      </c>
      <c r="P19" s="158">
        <f t="shared" si="2"/>
        <v>0.62857142857142856</v>
      </c>
      <c r="Q19" s="159">
        <v>5</v>
      </c>
      <c r="R19" s="158">
        <f t="shared" si="2"/>
        <v>0.55555555555555558</v>
      </c>
      <c r="S19" s="159">
        <v>45</v>
      </c>
      <c r="T19" s="158">
        <f t="shared" si="2"/>
        <v>0.73770491803278693</v>
      </c>
      <c r="U19" s="159">
        <v>17</v>
      </c>
      <c r="V19" s="158">
        <f t="shared" si="2"/>
        <v>0.77272727272727271</v>
      </c>
      <c r="W19" s="159">
        <v>10</v>
      </c>
      <c r="X19" s="158">
        <f>IF(W$15=0,"－",W19/W$15)</f>
        <v>1</v>
      </c>
      <c r="Y19" s="74">
        <f t="shared" si="0"/>
        <v>110</v>
      </c>
      <c r="Z19" s="158">
        <f>IF(Y$15=0,"－",Y19/Y$15)</f>
        <v>0.73825503355704702</v>
      </c>
      <c r="AA19" s="159">
        <v>24</v>
      </c>
      <c r="AB19" s="158">
        <f>IF(AA$15=0,"－",AA19/AA$15)</f>
        <v>0.8</v>
      </c>
      <c r="AC19" s="74">
        <f t="shared" si="1"/>
        <v>134</v>
      </c>
      <c r="AD19" s="158">
        <f>IF(AC$15=0,"－",AC19/AC$15)</f>
        <v>0.74860335195530725</v>
      </c>
      <c r="AE19" s="56"/>
    </row>
    <row r="20" spans="1:31" ht="24" customHeight="1">
      <c r="A20" s="125"/>
      <c r="B20" s="126"/>
      <c r="C20" s="126"/>
      <c r="D20" s="126"/>
      <c r="E20" s="127"/>
      <c r="F20" s="128"/>
      <c r="G20" s="129"/>
      <c r="H20" s="130"/>
      <c r="I20" s="125"/>
      <c r="J20" s="131"/>
      <c r="K20" s="129"/>
      <c r="L20" s="132"/>
      <c r="M20" s="129"/>
      <c r="N20" s="132"/>
      <c r="O20" s="129"/>
      <c r="P20" s="132"/>
      <c r="Q20" s="129"/>
      <c r="R20" s="132"/>
      <c r="S20" s="129"/>
      <c r="T20" s="132"/>
      <c r="U20" s="129"/>
      <c r="V20" s="132"/>
      <c r="W20" s="129"/>
      <c r="X20" s="132"/>
      <c r="Y20" s="160"/>
      <c r="Z20" s="132"/>
      <c r="AA20" s="129"/>
      <c r="AB20" s="132"/>
      <c r="AC20" s="129"/>
      <c r="AD20" s="132"/>
    </row>
    <row r="21" spans="1:31" ht="24" customHeight="1">
      <c r="A21" s="125"/>
      <c r="B21" s="126" t="s">
        <v>89</v>
      </c>
      <c r="C21" s="126"/>
      <c r="D21" s="126"/>
      <c r="E21" s="127"/>
      <c r="F21" s="128"/>
      <c r="G21" s="129"/>
      <c r="H21" s="130"/>
      <c r="I21" s="125"/>
      <c r="J21" s="131"/>
      <c r="K21" s="129"/>
      <c r="L21" s="132"/>
      <c r="M21" s="129"/>
      <c r="N21" s="132"/>
      <c r="O21" s="129"/>
      <c r="P21" s="132"/>
      <c r="Q21" s="129"/>
      <c r="R21" s="132"/>
      <c r="S21" s="129"/>
      <c r="T21" s="132"/>
      <c r="U21" s="129"/>
      <c r="V21" s="132"/>
      <c r="W21" s="129"/>
      <c r="X21" s="132"/>
      <c r="Y21" s="129"/>
      <c r="Z21" s="132"/>
      <c r="AA21" s="129"/>
      <c r="AB21" s="132"/>
      <c r="AC21" s="129"/>
      <c r="AD21" s="132"/>
    </row>
  </sheetData>
  <mergeCells count="22">
    <mergeCell ref="C16:E16"/>
    <mergeCell ref="D17:E17"/>
    <mergeCell ref="D18:E18"/>
    <mergeCell ref="D19:E19"/>
    <mergeCell ref="AC2:AD3"/>
    <mergeCell ref="Q2:R3"/>
    <mergeCell ref="O2:P3"/>
    <mergeCell ref="M2:N3"/>
    <mergeCell ref="I3:J3"/>
    <mergeCell ref="K2:L3"/>
    <mergeCell ref="B2:F3"/>
    <mergeCell ref="AA2:AB3"/>
    <mergeCell ref="Y2:Z3"/>
    <mergeCell ref="W2:X3"/>
    <mergeCell ref="U2:V3"/>
    <mergeCell ref="S2:T3"/>
    <mergeCell ref="G2:H3"/>
    <mergeCell ref="B15:E15"/>
    <mergeCell ref="B10:E10"/>
    <mergeCell ref="B11:E11"/>
    <mergeCell ref="B12:E12"/>
    <mergeCell ref="B8:D9"/>
  </mergeCells>
  <phoneticPr fontId="2"/>
  <printOptions horizontalCentered="1"/>
  <pageMargins left="0.31496062992125984" right="0.31496062992125984" top="0.55118110236220474" bottom="0.55118110236220474" header="0.31496062992125984" footer="0.31496062992125984"/>
  <pageSetup paperSize="8"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A15D-63FB-457F-A61E-8A6F99F8E6A0}">
  <dimension ref="A1:AE36"/>
  <sheetViews>
    <sheetView zoomScale="70" zoomScaleNormal="70" workbookViewId="0">
      <pane xSplit="6" ySplit="7" topLeftCell="G8" activePane="bottomRight" state="frozen"/>
      <selection pane="bottomRight"/>
      <selection pane="bottomLeft"/>
      <selection pane="topRight"/>
    </sheetView>
  </sheetViews>
  <sheetFormatPr defaultRowHeight="17.25"/>
  <cols>
    <col min="1" max="1" width="4.140625" customWidth="1"/>
    <col min="2" max="2" width="5.5703125" style="5" customWidth="1"/>
    <col min="3" max="3" width="5.42578125" style="5" customWidth="1"/>
    <col min="4" max="4" width="19.28515625" style="5" customWidth="1"/>
    <col min="5" max="5" width="18.28515625" style="6" customWidth="1"/>
    <col min="6" max="6" width="9.42578125" style="7" customWidth="1"/>
    <col min="7" max="7" width="10.5703125" style="4" customWidth="1"/>
    <col min="8" max="8" width="8.42578125" style="11" customWidth="1"/>
    <col min="9" max="9" width="10.5703125" customWidth="1"/>
    <col min="10" max="10" width="8.42578125" style="12" customWidth="1"/>
    <col min="11" max="11" width="10.5703125" style="4" customWidth="1"/>
    <col min="12" max="12" width="8.42578125" style="8" customWidth="1"/>
    <col min="13" max="13" width="10.5703125" style="4" customWidth="1"/>
    <col min="14" max="14" width="8.42578125" style="8" customWidth="1"/>
    <col min="15" max="15" width="10.5703125" style="4" customWidth="1"/>
    <col min="16" max="16" width="8.42578125" style="8" customWidth="1"/>
    <col min="17" max="17" width="10.5703125" style="4" customWidth="1"/>
    <col min="18" max="18" width="8.42578125" style="8" customWidth="1"/>
    <col min="19" max="19" width="10.5703125" style="4" customWidth="1"/>
    <col min="20" max="20" width="8.42578125" style="8" customWidth="1"/>
    <col min="21" max="21" width="10.5703125" style="4" customWidth="1"/>
    <col min="22" max="22" width="8.42578125" style="8" customWidth="1"/>
    <col min="23" max="23" width="10.5703125" style="4" customWidth="1"/>
    <col min="24" max="24" width="8.42578125" style="8" customWidth="1"/>
    <col min="25" max="25" width="10.5703125" style="4" customWidth="1"/>
    <col min="26" max="26" width="8.42578125" style="8" customWidth="1"/>
    <col min="27" max="27" width="10.5703125" style="4" customWidth="1"/>
    <col min="28" max="28" width="8.42578125" style="8" customWidth="1"/>
    <col min="29" max="29" width="10.5703125" style="4" customWidth="1"/>
    <col min="30" max="30" width="8.42578125" style="8" customWidth="1"/>
  </cols>
  <sheetData>
    <row r="1" spans="1:31" ht="28.5" customHeight="1" thickBot="1">
      <c r="A1" s="89" t="s">
        <v>184</v>
      </c>
      <c r="B1" s="48"/>
      <c r="C1" s="48"/>
      <c r="D1" s="48"/>
      <c r="E1" s="49"/>
      <c r="F1" s="50"/>
      <c r="G1" s="51"/>
      <c r="H1" s="52"/>
      <c r="I1" s="53"/>
      <c r="J1" s="90"/>
      <c r="K1" s="51"/>
      <c r="L1" s="91"/>
      <c r="M1" s="51"/>
      <c r="N1" s="91"/>
      <c r="O1" s="51"/>
      <c r="P1" s="91"/>
      <c r="Q1" s="51"/>
      <c r="R1" s="91"/>
      <c r="S1" s="51"/>
      <c r="T1" s="91"/>
      <c r="U1" s="51"/>
      <c r="V1" s="91"/>
      <c r="W1" s="51"/>
      <c r="X1" s="91"/>
      <c r="Y1" s="51"/>
      <c r="Z1" s="91"/>
      <c r="AA1" s="51"/>
      <c r="AB1" s="91"/>
      <c r="AC1" s="51"/>
      <c r="AD1" s="91"/>
      <c r="AE1" s="54"/>
    </row>
    <row r="2" spans="1:31" s="9" customFormat="1" ht="21.75" customHeight="1">
      <c r="A2" s="92"/>
      <c r="B2" s="209" t="s">
        <v>1</v>
      </c>
      <c r="C2" s="210"/>
      <c r="D2" s="210"/>
      <c r="E2" s="210"/>
      <c r="F2" s="211"/>
      <c r="G2" s="191" t="s">
        <v>2</v>
      </c>
      <c r="H2" s="205"/>
      <c r="I2" s="173"/>
      <c r="J2" s="27"/>
      <c r="K2" s="191" t="s">
        <v>3</v>
      </c>
      <c r="L2" s="192"/>
      <c r="M2" s="191" t="s">
        <v>4</v>
      </c>
      <c r="N2" s="192"/>
      <c r="O2" s="191" t="s">
        <v>5</v>
      </c>
      <c r="P2" s="192"/>
      <c r="Q2" s="191" t="s">
        <v>6</v>
      </c>
      <c r="R2" s="192"/>
      <c r="S2" s="191" t="s">
        <v>7</v>
      </c>
      <c r="T2" s="192"/>
      <c r="U2" s="191" t="s">
        <v>8</v>
      </c>
      <c r="V2" s="192"/>
      <c r="W2" s="191" t="s">
        <v>9</v>
      </c>
      <c r="X2" s="192"/>
      <c r="Y2" s="191" t="s">
        <v>10</v>
      </c>
      <c r="Z2" s="192"/>
      <c r="AA2" s="191" t="s">
        <v>11</v>
      </c>
      <c r="AB2" s="192"/>
      <c r="AC2" s="191" t="s">
        <v>12</v>
      </c>
      <c r="AD2" s="192"/>
      <c r="AE2" s="55"/>
    </row>
    <row r="3" spans="1:31" s="9" customFormat="1" ht="24" customHeight="1" thickBot="1">
      <c r="A3" s="92"/>
      <c r="B3" s="212"/>
      <c r="C3" s="213"/>
      <c r="D3" s="213"/>
      <c r="E3" s="213"/>
      <c r="F3" s="214"/>
      <c r="G3" s="193"/>
      <c r="H3" s="206"/>
      <c r="I3" s="207" t="s">
        <v>13</v>
      </c>
      <c r="J3" s="208"/>
      <c r="K3" s="193"/>
      <c r="L3" s="194"/>
      <c r="M3" s="193"/>
      <c r="N3" s="194"/>
      <c r="O3" s="193"/>
      <c r="P3" s="194"/>
      <c r="Q3" s="193"/>
      <c r="R3" s="194"/>
      <c r="S3" s="193"/>
      <c r="T3" s="194"/>
      <c r="U3" s="193"/>
      <c r="V3" s="194"/>
      <c r="W3" s="193"/>
      <c r="X3" s="194"/>
      <c r="Y3" s="193"/>
      <c r="Z3" s="194"/>
      <c r="AA3" s="193"/>
      <c r="AB3" s="194"/>
      <c r="AC3" s="193"/>
      <c r="AD3" s="194"/>
      <c r="AE3" s="55"/>
    </row>
    <row r="4" spans="1:31" s="1" customFormat="1" ht="30" customHeight="1" thickBot="1">
      <c r="A4" s="82">
        <v>1</v>
      </c>
      <c r="B4" s="93" t="s">
        <v>14</v>
      </c>
      <c r="C4" s="94"/>
      <c r="D4" s="94"/>
      <c r="E4" s="94"/>
      <c r="F4" s="63"/>
      <c r="G4" s="24">
        <v>7</v>
      </c>
      <c r="H4" s="17"/>
      <c r="I4" s="13">
        <v>5</v>
      </c>
      <c r="J4" s="26"/>
      <c r="K4" s="24">
        <v>11</v>
      </c>
      <c r="L4" s="26"/>
      <c r="M4" s="24">
        <v>6</v>
      </c>
      <c r="N4" s="26"/>
      <c r="O4" s="24">
        <v>63</v>
      </c>
      <c r="P4" s="26"/>
      <c r="Q4" s="24">
        <v>38</v>
      </c>
      <c r="R4" s="26"/>
      <c r="S4" s="24">
        <v>254</v>
      </c>
      <c r="T4" s="26"/>
      <c r="U4" s="24">
        <v>145</v>
      </c>
      <c r="V4" s="26"/>
      <c r="W4" s="24">
        <v>13</v>
      </c>
      <c r="X4" s="26"/>
      <c r="Y4" s="24">
        <f>SUM(G4,K4,M4,O4,Q4,S4,U4,W4)</f>
        <v>537</v>
      </c>
      <c r="Z4" s="26"/>
      <c r="AA4" s="24">
        <v>711</v>
      </c>
      <c r="AB4" s="26"/>
      <c r="AC4" s="24">
        <f>SUM(Y4,AA4)</f>
        <v>1248</v>
      </c>
      <c r="AD4" s="26"/>
      <c r="AE4" s="56"/>
    </row>
    <row r="5" spans="1:31" s="1" customFormat="1" ht="30" customHeight="1">
      <c r="A5" s="82">
        <v>2</v>
      </c>
      <c r="B5" s="115" t="s">
        <v>91</v>
      </c>
      <c r="C5" s="116"/>
      <c r="D5" s="117"/>
      <c r="E5" s="117"/>
      <c r="F5" s="50"/>
      <c r="G5" s="76">
        <v>37740</v>
      </c>
      <c r="H5" s="161"/>
      <c r="I5" s="88">
        <v>37694</v>
      </c>
      <c r="J5" s="119"/>
      <c r="K5" s="76">
        <v>23977</v>
      </c>
      <c r="L5" s="14"/>
      <c r="M5" s="76">
        <v>299</v>
      </c>
      <c r="N5" s="14"/>
      <c r="O5" s="58">
        <v>16038</v>
      </c>
      <c r="P5" s="14"/>
      <c r="Q5" s="76">
        <v>5088</v>
      </c>
      <c r="R5" s="14"/>
      <c r="S5" s="58">
        <v>9752</v>
      </c>
      <c r="T5" s="14"/>
      <c r="U5" s="58">
        <v>1870</v>
      </c>
      <c r="V5" s="14"/>
      <c r="W5" s="58">
        <v>1167</v>
      </c>
      <c r="X5" s="14"/>
      <c r="Y5" s="76">
        <f t="shared" ref="Y5:Y35" si="0">SUM(G5,K5,M5,O5,Q5,S5,U5,W5)</f>
        <v>95931</v>
      </c>
      <c r="Z5" s="14"/>
      <c r="AA5" s="58">
        <v>7739</v>
      </c>
      <c r="AB5" s="14"/>
      <c r="AC5" s="76">
        <f t="shared" ref="AC5:AC35" si="1">SUM(Y5,AA5)</f>
        <v>103670</v>
      </c>
      <c r="AD5" s="14"/>
      <c r="AE5" s="56"/>
    </row>
    <row r="6" spans="1:31" s="1" customFormat="1" ht="30" customHeight="1" thickBot="1">
      <c r="A6" s="82">
        <v>3</v>
      </c>
      <c r="B6" s="102" t="s">
        <v>16</v>
      </c>
      <c r="C6" s="103"/>
      <c r="D6" s="103"/>
      <c r="E6" s="103"/>
      <c r="F6" s="104"/>
      <c r="G6" s="60">
        <v>50418</v>
      </c>
      <c r="H6" s="105"/>
      <c r="I6" s="59">
        <v>50418</v>
      </c>
      <c r="J6" s="106"/>
      <c r="K6" s="60">
        <v>45515</v>
      </c>
      <c r="L6" s="15"/>
      <c r="M6" s="60">
        <v>361</v>
      </c>
      <c r="N6" s="15"/>
      <c r="O6" s="60">
        <v>34271</v>
      </c>
      <c r="P6" s="15"/>
      <c r="Q6" s="60">
        <v>8375</v>
      </c>
      <c r="R6" s="15"/>
      <c r="S6" s="60">
        <v>18358</v>
      </c>
      <c r="T6" s="15"/>
      <c r="U6" s="60">
        <v>2228</v>
      </c>
      <c r="V6" s="15"/>
      <c r="W6" s="60">
        <v>1605</v>
      </c>
      <c r="X6" s="15"/>
      <c r="Y6" s="60">
        <f t="shared" si="0"/>
        <v>161131</v>
      </c>
      <c r="Z6" s="15"/>
      <c r="AA6" s="60">
        <v>11597</v>
      </c>
      <c r="AB6" s="15"/>
      <c r="AC6" s="60">
        <f t="shared" si="1"/>
        <v>172728</v>
      </c>
      <c r="AD6" s="15"/>
      <c r="AE6" s="56"/>
    </row>
    <row r="7" spans="1:31" s="3" customFormat="1" ht="9.75" customHeight="1" thickBot="1">
      <c r="A7" s="61"/>
      <c r="B7" s="62"/>
      <c r="C7" s="62"/>
      <c r="D7" s="62"/>
      <c r="E7" s="62"/>
      <c r="F7" s="63"/>
      <c r="G7" s="16"/>
      <c r="H7" s="17"/>
      <c r="I7" s="16"/>
      <c r="J7" s="18"/>
      <c r="K7" s="16"/>
      <c r="L7" s="16"/>
      <c r="M7" s="16"/>
      <c r="N7" s="16"/>
      <c r="O7" s="16"/>
      <c r="P7" s="16"/>
      <c r="Q7" s="16"/>
      <c r="R7" s="16"/>
      <c r="S7" s="16"/>
      <c r="T7" s="16"/>
      <c r="U7" s="16"/>
      <c r="V7" s="16"/>
      <c r="W7" s="16"/>
      <c r="X7" s="16"/>
      <c r="Y7" s="16"/>
      <c r="Z7" s="16"/>
      <c r="AA7" s="16"/>
      <c r="AB7" s="16"/>
      <c r="AC7" s="16"/>
      <c r="AD7" s="16"/>
      <c r="AE7" s="61"/>
    </row>
    <row r="8" spans="1:31" s="1" customFormat="1" ht="30" customHeight="1">
      <c r="A8" s="82">
        <v>4</v>
      </c>
      <c r="B8" s="229" t="s">
        <v>185</v>
      </c>
      <c r="C8" s="230"/>
      <c r="D8" s="230"/>
      <c r="E8" s="230"/>
      <c r="F8" s="162" t="s">
        <v>93</v>
      </c>
      <c r="G8" s="64">
        <v>7</v>
      </c>
      <c r="H8" s="108">
        <f>G8/G$4</f>
        <v>1</v>
      </c>
      <c r="I8" s="109">
        <v>5</v>
      </c>
      <c r="J8" s="19">
        <f>I8/I$4</f>
        <v>1</v>
      </c>
      <c r="K8" s="64">
        <v>7</v>
      </c>
      <c r="L8" s="19">
        <f>K8/K$4</f>
        <v>0.63636363636363635</v>
      </c>
      <c r="M8" s="64">
        <v>5</v>
      </c>
      <c r="N8" s="19">
        <f>M8/M$4</f>
        <v>0.83333333333333337</v>
      </c>
      <c r="O8" s="64">
        <v>49</v>
      </c>
      <c r="P8" s="19">
        <f>O8/O$4</f>
        <v>0.77777777777777779</v>
      </c>
      <c r="Q8" s="64">
        <v>24</v>
      </c>
      <c r="R8" s="19">
        <f>Q8/Q$4</f>
        <v>0.63157894736842102</v>
      </c>
      <c r="S8" s="64">
        <v>132</v>
      </c>
      <c r="T8" s="19">
        <f>S8/S$4</f>
        <v>0.51968503937007871</v>
      </c>
      <c r="U8" s="64">
        <v>61</v>
      </c>
      <c r="V8" s="19">
        <f>U8/U$4</f>
        <v>0.4206896551724138</v>
      </c>
      <c r="W8" s="64">
        <v>8</v>
      </c>
      <c r="X8" s="19">
        <f>W8/W$4</f>
        <v>0.61538461538461542</v>
      </c>
      <c r="Y8" s="64">
        <f t="shared" si="0"/>
        <v>293</v>
      </c>
      <c r="Z8" s="19">
        <f>Y8/Y$4</f>
        <v>0.54562383612662946</v>
      </c>
      <c r="AA8" s="64">
        <v>161</v>
      </c>
      <c r="AB8" s="19">
        <f>AA8/AA$4</f>
        <v>0.22644163150492264</v>
      </c>
      <c r="AC8" s="64">
        <f t="shared" si="1"/>
        <v>454</v>
      </c>
      <c r="AD8" s="19">
        <f>AC8/AC$4</f>
        <v>0.36378205128205127</v>
      </c>
      <c r="AE8" s="56"/>
    </row>
    <row r="9" spans="1:31" s="1" customFormat="1" ht="30" customHeight="1">
      <c r="A9" s="82">
        <v>5</v>
      </c>
      <c r="B9" s="163"/>
      <c r="C9" s="231" t="s">
        <v>186</v>
      </c>
      <c r="D9" s="232"/>
      <c r="E9" s="232"/>
      <c r="F9" s="164"/>
      <c r="G9" s="65"/>
      <c r="H9" s="39"/>
      <c r="I9" s="72"/>
      <c r="J9" s="20"/>
      <c r="K9" s="65"/>
      <c r="L9" s="20"/>
      <c r="M9" s="65"/>
      <c r="N9" s="20"/>
      <c r="O9" s="65"/>
      <c r="P9" s="20"/>
      <c r="Q9" s="65"/>
      <c r="R9" s="20"/>
      <c r="S9" s="65"/>
      <c r="T9" s="20"/>
      <c r="U9" s="65"/>
      <c r="V9" s="20"/>
      <c r="W9" s="65"/>
      <c r="X9" s="20"/>
      <c r="Y9" s="65"/>
      <c r="Z9" s="20"/>
      <c r="AA9" s="65"/>
      <c r="AB9" s="20"/>
      <c r="AC9" s="65"/>
      <c r="AD9" s="20"/>
      <c r="AE9" s="56"/>
    </row>
    <row r="10" spans="1:31" s="1" customFormat="1" ht="30" customHeight="1">
      <c r="A10" s="82">
        <v>6</v>
      </c>
      <c r="B10" s="163"/>
      <c r="C10" s="165"/>
      <c r="D10" s="233" t="s">
        <v>187</v>
      </c>
      <c r="E10" s="227"/>
      <c r="F10" s="166" t="s">
        <v>22</v>
      </c>
      <c r="G10" s="65">
        <v>5</v>
      </c>
      <c r="H10" s="39">
        <f>IF(G$8=0,"－",G10/G$8)</f>
        <v>0.7142857142857143</v>
      </c>
      <c r="I10" s="72">
        <v>4</v>
      </c>
      <c r="J10" s="20">
        <f>IF(I$8=0,"－",I10/I$8)</f>
        <v>0.8</v>
      </c>
      <c r="K10" s="65">
        <v>4</v>
      </c>
      <c r="L10" s="20">
        <f>IF(K$8=0,"－",K10/K$8)</f>
        <v>0.5714285714285714</v>
      </c>
      <c r="M10" s="65">
        <v>2</v>
      </c>
      <c r="N10" s="20">
        <f>IF(M$8=0,"－",M10/M$8)</f>
        <v>0.4</v>
      </c>
      <c r="O10" s="65">
        <v>7</v>
      </c>
      <c r="P10" s="20">
        <f>IF(O$8=0,"－",O10/O$8)</f>
        <v>0.14285714285714285</v>
      </c>
      <c r="Q10" s="65">
        <v>3</v>
      </c>
      <c r="R10" s="20">
        <f>IF(Q$8=0,"－",Q10/Q$8)</f>
        <v>0.125</v>
      </c>
      <c r="S10" s="65">
        <v>4</v>
      </c>
      <c r="T10" s="20">
        <f>IF(S$8=0,"－",S10/S$8)</f>
        <v>3.0303030303030304E-2</v>
      </c>
      <c r="U10" s="65">
        <v>2</v>
      </c>
      <c r="V10" s="20">
        <f>IF(U$8=0,"－",U10/U$8)</f>
        <v>3.2786885245901641E-2</v>
      </c>
      <c r="W10" s="65">
        <v>0</v>
      </c>
      <c r="X10" s="20">
        <f>IF(W$8=0,"－",W10/W$8)</f>
        <v>0</v>
      </c>
      <c r="Y10" s="65">
        <f t="shared" si="0"/>
        <v>27</v>
      </c>
      <c r="Z10" s="20">
        <f>IF(Y$8=0,"－",Y10/Y$8)</f>
        <v>9.2150170648464161E-2</v>
      </c>
      <c r="AA10" s="65">
        <v>3</v>
      </c>
      <c r="AB10" s="20">
        <f>IF(AA$8=0,"－",AA10/AA$8)</f>
        <v>1.8633540372670808E-2</v>
      </c>
      <c r="AC10" s="65">
        <f t="shared" si="1"/>
        <v>30</v>
      </c>
      <c r="AD10" s="20">
        <f>IF(AC$8=0,"－",AC10/AC$8)</f>
        <v>6.6079295154185022E-2</v>
      </c>
      <c r="AE10" s="56"/>
    </row>
    <row r="11" spans="1:31" s="1" customFormat="1" ht="30" customHeight="1">
      <c r="A11" s="82">
        <v>7</v>
      </c>
      <c r="B11" s="163"/>
      <c r="C11" s="165"/>
      <c r="D11" s="233" t="s">
        <v>188</v>
      </c>
      <c r="E11" s="227"/>
      <c r="F11" s="166" t="s">
        <v>24</v>
      </c>
      <c r="G11" s="65">
        <v>2</v>
      </c>
      <c r="H11" s="39">
        <f>IF(G$8=0,"－",G11/G$8)</f>
        <v>0.2857142857142857</v>
      </c>
      <c r="I11" s="72">
        <v>1</v>
      </c>
      <c r="J11" s="20">
        <f>IF(I$8=0,"－",I11/I$8)</f>
        <v>0.2</v>
      </c>
      <c r="K11" s="65">
        <v>0</v>
      </c>
      <c r="L11" s="20">
        <f>IF(K$8=0,"－",K11/K$8)</f>
        <v>0</v>
      </c>
      <c r="M11" s="65">
        <v>1</v>
      </c>
      <c r="N11" s="20">
        <f>IF(M$8=0,"－",M11/M$8)</f>
        <v>0.2</v>
      </c>
      <c r="O11" s="65">
        <v>4</v>
      </c>
      <c r="P11" s="20">
        <f>IF(O$8=0,"－",O11/O$8)</f>
        <v>8.1632653061224483E-2</v>
      </c>
      <c r="Q11" s="65">
        <v>3</v>
      </c>
      <c r="R11" s="20">
        <f>IF(Q$8=0,"－",Q11/Q$8)</f>
        <v>0.125</v>
      </c>
      <c r="S11" s="65">
        <v>0</v>
      </c>
      <c r="T11" s="20">
        <f>IF(S$8=0,"－",S11/S$8)</f>
        <v>0</v>
      </c>
      <c r="U11" s="65">
        <v>0</v>
      </c>
      <c r="V11" s="20">
        <f>IF(U$8=0,"－",U11/U$8)</f>
        <v>0</v>
      </c>
      <c r="W11" s="65">
        <v>0</v>
      </c>
      <c r="X11" s="20">
        <f>IF(W$8=0,"－",W11/W$8)</f>
        <v>0</v>
      </c>
      <c r="Y11" s="65">
        <f t="shared" si="0"/>
        <v>10</v>
      </c>
      <c r="Z11" s="20">
        <f>IF(Y$8=0,"－",Y11/Y$8)</f>
        <v>3.4129692832764506E-2</v>
      </c>
      <c r="AA11" s="65">
        <v>0</v>
      </c>
      <c r="AB11" s="20">
        <f>IF(AA$8=0,"－",AA11/AA$8)</f>
        <v>0</v>
      </c>
      <c r="AC11" s="65">
        <f t="shared" si="1"/>
        <v>10</v>
      </c>
      <c r="AD11" s="20">
        <f>IF(AC$8=0,"－",AC11/AC$8)</f>
        <v>2.2026431718061675E-2</v>
      </c>
      <c r="AE11" s="56"/>
    </row>
    <row r="12" spans="1:31" s="1" customFormat="1" ht="30" customHeight="1">
      <c r="A12" s="82">
        <v>8</v>
      </c>
      <c r="B12" s="163"/>
      <c r="C12" s="165"/>
      <c r="D12" s="233" t="s">
        <v>189</v>
      </c>
      <c r="E12" s="227"/>
      <c r="F12" s="166" t="s">
        <v>98</v>
      </c>
      <c r="G12" s="66">
        <v>1</v>
      </c>
      <c r="H12" s="39">
        <f>IF(G$8=0,"－",G12/G$8)</f>
        <v>0.14285714285714285</v>
      </c>
      <c r="I12" s="73">
        <v>0</v>
      </c>
      <c r="J12" s="21">
        <f>IF(I$8=0,"－",I12/I$8)</f>
        <v>0</v>
      </c>
      <c r="K12" s="66">
        <v>0</v>
      </c>
      <c r="L12" s="21">
        <f>IF(K$8=0,"－",K12/K$8)</f>
        <v>0</v>
      </c>
      <c r="M12" s="66">
        <v>1</v>
      </c>
      <c r="N12" s="21">
        <f>IF(M$8=0,"－",M12/M$8)</f>
        <v>0.2</v>
      </c>
      <c r="O12" s="66">
        <v>6</v>
      </c>
      <c r="P12" s="21">
        <f>IF(O$8=0,"－",O12/O$8)</f>
        <v>0.12244897959183673</v>
      </c>
      <c r="Q12" s="66">
        <v>3</v>
      </c>
      <c r="R12" s="21">
        <f>IF(Q$8=0,"－",Q12/Q$8)</f>
        <v>0.125</v>
      </c>
      <c r="S12" s="66">
        <v>14</v>
      </c>
      <c r="T12" s="21">
        <f>IF(S$8=0,"－",S12/S$8)</f>
        <v>0.10606060606060606</v>
      </c>
      <c r="U12" s="66">
        <v>8</v>
      </c>
      <c r="V12" s="21">
        <f>IF(U$8=0,"－",U12/U$8)</f>
        <v>0.13114754098360656</v>
      </c>
      <c r="W12" s="66">
        <v>0</v>
      </c>
      <c r="X12" s="21">
        <f>IF(W$8=0,"－",W12/W$8)</f>
        <v>0</v>
      </c>
      <c r="Y12" s="66">
        <f t="shared" si="0"/>
        <v>33</v>
      </c>
      <c r="Z12" s="21">
        <f>IF(Y$8=0,"－",Y12/Y$8)</f>
        <v>0.11262798634812286</v>
      </c>
      <c r="AA12" s="66">
        <v>21</v>
      </c>
      <c r="AB12" s="21">
        <f>IF(AA$8=0,"－",AA12/AA$8)</f>
        <v>0.13043478260869565</v>
      </c>
      <c r="AC12" s="66">
        <f t="shared" si="1"/>
        <v>54</v>
      </c>
      <c r="AD12" s="21">
        <f>IF(AC$8=0,"－",AC12/AC$8)</f>
        <v>0.11894273127753303</v>
      </c>
      <c r="AE12" s="56"/>
    </row>
    <row r="13" spans="1:31" s="1" customFormat="1" ht="30" customHeight="1">
      <c r="A13" s="82">
        <v>9</v>
      </c>
      <c r="B13" s="163"/>
      <c r="C13" s="165"/>
      <c r="D13" s="233" t="s">
        <v>190</v>
      </c>
      <c r="E13" s="227"/>
      <c r="F13" s="167" t="s">
        <v>100</v>
      </c>
      <c r="G13" s="65">
        <v>5</v>
      </c>
      <c r="H13" s="39">
        <f>IF(G$8=0,"－",G13/G$8)</f>
        <v>0.7142857142857143</v>
      </c>
      <c r="I13" s="72">
        <v>3</v>
      </c>
      <c r="J13" s="20">
        <f>IF(I$8=0,"－",I13/I$8)</f>
        <v>0.6</v>
      </c>
      <c r="K13" s="65">
        <v>4</v>
      </c>
      <c r="L13" s="20">
        <f>IF(K$8=0,"－",K13/K$8)</f>
        <v>0.5714285714285714</v>
      </c>
      <c r="M13" s="65">
        <v>3</v>
      </c>
      <c r="N13" s="20">
        <f>IF(M$8=0,"－",M13/M$8)</f>
        <v>0.6</v>
      </c>
      <c r="O13" s="65">
        <v>37</v>
      </c>
      <c r="P13" s="20">
        <f>IF(O$8=0,"－",O13/O$8)</f>
        <v>0.75510204081632648</v>
      </c>
      <c r="Q13" s="65">
        <v>17</v>
      </c>
      <c r="R13" s="20">
        <f>IF(Q$8=0,"－",Q13/Q$8)</f>
        <v>0.70833333333333337</v>
      </c>
      <c r="S13" s="65">
        <v>117</v>
      </c>
      <c r="T13" s="20">
        <f>IF(S$8=0,"－",S13/S$8)</f>
        <v>0.88636363636363635</v>
      </c>
      <c r="U13" s="65">
        <v>53</v>
      </c>
      <c r="V13" s="20">
        <f>IF(U$8=0,"－",U13/U$8)</f>
        <v>0.86885245901639341</v>
      </c>
      <c r="W13" s="65">
        <v>8</v>
      </c>
      <c r="X13" s="20">
        <f>IF(W$8=0,"－",W13/W$8)</f>
        <v>1</v>
      </c>
      <c r="Y13" s="66">
        <f t="shared" si="0"/>
        <v>244</v>
      </c>
      <c r="Z13" s="21">
        <f>IF(Y$8=0,"－",Y13/Y$8)</f>
        <v>0.83276450511945388</v>
      </c>
      <c r="AA13" s="66">
        <v>138</v>
      </c>
      <c r="AB13" s="21">
        <f>IF(AA$8=0,"－",AA13/AA$8)</f>
        <v>0.8571428571428571</v>
      </c>
      <c r="AC13" s="66">
        <f t="shared" si="1"/>
        <v>382</v>
      </c>
      <c r="AD13" s="20">
        <f>IF(AC$8=0,"－",AC13/AC$8)</f>
        <v>0.84140969162995594</v>
      </c>
      <c r="AE13" s="56"/>
    </row>
    <row r="14" spans="1:31" s="1" customFormat="1" ht="30" customHeight="1">
      <c r="A14" s="82">
        <v>10</v>
      </c>
      <c r="B14" s="228" t="s">
        <v>191</v>
      </c>
      <c r="C14" s="227"/>
      <c r="D14" s="227"/>
      <c r="E14" s="227"/>
      <c r="F14" s="166" t="s">
        <v>102</v>
      </c>
      <c r="G14" s="68">
        <v>7</v>
      </c>
      <c r="H14" s="112">
        <f>G14/G4</f>
        <v>1</v>
      </c>
      <c r="I14" s="69">
        <v>5</v>
      </c>
      <c r="J14" s="22">
        <f>I14/I4</f>
        <v>1</v>
      </c>
      <c r="K14" s="68">
        <v>6</v>
      </c>
      <c r="L14" s="22">
        <f>K14/K4</f>
        <v>0.54545454545454541</v>
      </c>
      <c r="M14" s="68">
        <v>5</v>
      </c>
      <c r="N14" s="22">
        <f>M14/M4</f>
        <v>0.83333333333333337</v>
      </c>
      <c r="O14" s="68">
        <v>58</v>
      </c>
      <c r="P14" s="22">
        <f>O14/O4</f>
        <v>0.92063492063492058</v>
      </c>
      <c r="Q14" s="68">
        <v>30</v>
      </c>
      <c r="R14" s="22">
        <f>Q14/Q4</f>
        <v>0.78947368421052633</v>
      </c>
      <c r="S14" s="68">
        <v>155</v>
      </c>
      <c r="T14" s="22">
        <f>S14/S4</f>
        <v>0.61023622047244097</v>
      </c>
      <c r="U14" s="68">
        <v>68</v>
      </c>
      <c r="V14" s="22">
        <f>U14/U4</f>
        <v>0.4689655172413793</v>
      </c>
      <c r="W14" s="68">
        <v>9</v>
      </c>
      <c r="X14" s="22">
        <f>W14/W4</f>
        <v>0.69230769230769229</v>
      </c>
      <c r="Y14" s="65">
        <f t="shared" si="0"/>
        <v>338</v>
      </c>
      <c r="Z14" s="20">
        <f>Y14/Y4</f>
        <v>0.62942271880819367</v>
      </c>
      <c r="AA14" s="65">
        <v>618</v>
      </c>
      <c r="AB14" s="20">
        <f>AA14/AA4</f>
        <v>0.86919831223628696</v>
      </c>
      <c r="AC14" s="65">
        <f t="shared" si="1"/>
        <v>956</v>
      </c>
      <c r="AD14" s="22">
        <f>AC14/AC4</f>
        <v>0.76602564102564108</v>
      </c>
      <c r="AE14" s="82"/>
    </row>
    <row r="15" spans="1:31" s="1" customFormat="1" ht="30" customHeight="1">
      <c r="A15" s="82">
        <v>11</v>
      </c>
      <c r="B15" s="163"/>
      <c r="C15" s="231" t="s">
        <v>192</v>
      </c>
      <c r="D15" s="232"/>
      <c r="E15" s="232"/>
      <c r="F15" s="164"/>
      <c r="G15" s="68"/>
      <c r="H15" s="112"/>
      <c r="I15" s="69"/>
      <c r="J15" s="22"/>
      <c r="K15" s="68"/>
      <c r="L15" s="22"/>
      <c r="M15" s="68"/>
      <c r="N15" s="22"/>
      <c r="O15" s="68"/>
      <c r="P15" s="22"/>
      <c r="Q15" s="68"/>
      <c r="R15" s="22"/>
      <c r="S15" s="68"/>
      <c r="T15" s="22"/>
      <c r="U15" s="68"/>
      <c r="V15" s="22"/>
      <c r="W15" s="68"/>
      <c r="X15" s="22"/>
      <c r="Y15" s="68"/>
      <c r="Z15" s="22"/>
      <c r="AA15" s="68"/>
      <c r="AB15" s="22"/>
      <c r="AC15" s="68"/>
      <c r="AD15" s="22"/>
      <c r="AE15" s="56"/>
    </row>
    <row r="16" spans="1:31" s="1" customFormat="1" ht="30" customHeight="1">
      <c r="A16" s="82">
        <v>12</v>
      </c>
      <c r="B16" s="163"/>
      <c r="C16" s="165"/>
      <c r="D16" s="233" t="s">
        <v>193</v>
      </c>
      <c r="E16" s="227"/>
      <c r="F16" s="166" t="s">
        <v>105</v>
      </c>
      <c r="G16" s="68">
        <v>6</v>
      </c>
      <c r="H16" s="39">
        <f>IF(G$14=0,"－",G16/G$14)</f>
        <v>0.8571428571428571</v>
      </c>
      <c r="I16" s="69">
        <v>5</v>
      </c>
      <c r="J16" s="22">
        <f>IF(I$14=0,"－",I16/I$14)</f>
        <v>1</v>
      </c>
      <c r="K16" s="68">
        <v>6</v>
      </c>
      <c r="L16" s="22">
        <f>IF(K$14=0,"－",K16/K$14)</f>
        <v>1</v>
      </c>
      <c r="M16" s="68">
        <v>3</v>
      </c>
      <c r="N16" s="22">
        <f>IF(M$14=0,"－",M16/M$14)</f>
        <v>0.6</v>
      </c>
      <c r="O16" s="68">
        <v>49</v>
      </c>
      <c r="P16" s="22">
        <f>IF(O$14=0,"－",O16/O$14)</f>
        <v>0.84482758620689657</v>
      </c>
      <c r="Q16" s="68">
        <v>23</v>
      </c>
      <c r="R16" s="22">
        <f>IF(Q$14=0,"－",Q16/Q$14)</f>
        <v>0.76666666666666672</v>
      </c>
      <c r="S16" s="68">
        <v>93</v>
      </c>
      <c r="T16" s="22">
        <f>IF(S$14=0,"－",S16/S$14)</f>
        <v>0.6</v>
      </c>
      <c r="U16" s="68">
        <v>39</v>
      </c>
      <c r="V16" s="22">
        <f>IF(U$14=0,"－",U16/U$14)</f>
        <v>0.57352941176470584</v>
      </c>
      <c r="W16" s="68">
        <v>4</v>
      </c>
      <c r="X16" s="22">
        <f>IF(W$14=0,"－",W16/W$14)</f>
        <v>0.44444444444444442</v>
      </c>
      <c r="Y16" s="68">
        <f t="shared" si="0"/>
        <v>223</v>
      </c>
      <c r="Z16" s="22">
        <f>IF(Y$14=0,"－",Y16/Y$14)</f>
        <v>0.65976331360946749</v>
      </c>
      <c r="AA16" s="68">
        <v>617</v>
      </c>
      <c r="AB16" s="22">
        <f>IF(AA$14=0,"－",AA16/AA$14)</f>
        <v>0.99838187702265369</v>
      </c>
      <c r="AC16" s="68">
        <f t="shared" si="1"/>
        <v>840</v>
      </c>
      <c r="AD16" s="22">
        <f>IF(AC$14=0,"－",AC16/AC$14)</f>
        <v>0.87866108786610875</v>
      </c>
      <c r="AE16" s="56"/>
    </row>
    <row r="17" spans="1:31" s="1" customFormat="1" ht="30" customHeight="1">
      <c r="A17" s="82">
        <v>13</v>
      </c>
      <c r="B17" s="163"/>
      <c r="C17" s="165"/>
      <c r="D17" s="233" t="s">
        <v>194</v>
      </c>
      <c r="E17" s="227"/>
      <c r="F17" s="166" t="s">
        <v>107</v>
      </c>
      <c r="G17" s="68">
        <v>2</v>
      </c>
      <c r="H17" s="39">
        <f>IF(G$14=0,"－",G17/G$14)</f>
        <v>0.2857142857142857</v>
      </c>
      <c r="I17" s="69">
        <v>2</v>
      </c>
      <c r="J17" s="22">
        <f>IF(I$14=0,"－",I17/I$14)</f>
        <v>0.4</v>
      </c>
      <c r="K17" s="68">
        <v>0</v>
      </c>
      <c r="L17" s="22">
        <f>IF(K$14=0,"－",K17/K$14)</f>
        <v>0</v>
      </c>
      <c r="M17" s="68">
        <v>1</v>
      </c>
      <c r="N17" s="22">
        <f>IF(M$14=0,"－",M17/M$14)</f>
        <v>0.2</v>
      </c>
      <c r="O17" s="68">
        <v>7</v>
      </c>
      <c r="P17" s="22">
        <f>IF(O$14=0,"－",O17/O$14)</f>
        <v>0.1206896551724138</v>
      </c>
      <c r="Q17" s="68">
        <v>3</v>
      </c>
      <c r="R17" s="22">
        <f>IF(Q$14=0,"－",Q17/Q$14)</f>
        <v>0.1</v>
      </c>
      <c r="S17" s="68">
        <v>6</v>
      </c>
      <c r="T17" s="22">
        <f>IF(S$14=0,"－",S17/S$14)</f>
        <v>3.870967741935484E-2</v>
      </c>
      <c r="U17" s="68">
        <v>0</v>
      </c>
      <c r="V17" s="22">
        <f>IF(U$14=0,"－",U17/U$14)</f>
        <v>0</v>
      </c>
      <c r="W17" s="68">
        <v>1</v>
      </c>
      <c r="X17" s="22">
        <f>IF(W$14=0,"－",W17/W$14)</f>
        <v>0.1111111111111111</v>
      </c>
      <c r="Y17" s="68">
        <f t="shared" si="0"/>
        <v>20</v>
      </c>
      <c r="Z17" s="22">
        <f>IF(Y$14=0,"－",Y17/Y$14)</f>
        <v>5.9171597633136092E-2</v>
      </c>
      <c r="AA17" s="68">
        <v>3</v>
      </c>
      <c r="AB17" s="22">
        <f>IF(AA$14=0,"－",AA17/AA$14)</f>
        <v>4.8543689320388345E-3</v>
      </c>
      <c r="AC17" s="68">
        <f t="shared" si="1"/>
        <v>23</v>
      </c>
      <c r="AD17" s="22">
        <f>IF(AC$14=0,"－",AC17/AC$14)</f>
        <v>2.4058577405857741E-2</v>
      </c>
      <c r="AE17" s="56"/>
    </row>
    <row r="18" spans="1:31" s="1" customFormat="1" ht="30" customHeight="1">
      <c r="A18" s="82">
        <v>14</v>
      </c>
      <c r="B18" s="163"/>
      <c r="C18" s="165"/>
      <c r="D18" s="233" t="s">
        <v>195</v>
      </c>
      <c r="E18" s="227"/>
      <c r="F18" s="166" t="s">
        <v>109</v>
      </c>
      <c r="G18" s="68">
        <v>6</v>
      </c>
      <c r="H18" s="39">
        <f>IF(G$14=0,"－",G18/G$14)</f>
        <v>0.8571428571428571</v>
      </c>
      <c r="I18" s="69">
        <v>5</v>
      </c>
      <c r="J18" s="22">
        <f>IF(I$14=0,"－",I18/I$14)</f>
        <v>1</v>
      </c>
      <c r="K18" s="68">
        <v>1</v>
      </c>
      <c r="L18" s="22">
        <f>IF(K$14=0,"－",K18/K$14)</f>
        <v>0.16666666666666666</v>
      </c>
      <c r="M18" s="68">
        <v>3</v>
      </c>
      <c r="N18" s="22">
        <f>IF(M$14=0,"－",M18/M$14)</f>
        <v>0.6</v>
      </c>
      <c r="O18" s="68">
        <v>38</v>
      </c>
      <c r="P18" s="22">
        <f>IF(O$14=0,"－",O18/O$14)</f>
        <v>0.65517241379310343</v>
      </c>
      <c r="Q18" s="68">
        <v>18</v>
      </c>
      <c r="R18" s="22">
        <f>IF(Q$14=0,"－",Q18/Q$14)</f>
        <v>0.6</v>
      </c>
      <c r="S18" s="68">
        <v>44</v>
      </c>
      <c r="T18" s="22">
        <f>IF(S$14=0,"－",S18/S$14)</f>
        <v>0.28387096774193549</v>
      </c>
      <c r="U18" s="68">
        <v>6</v>
      </c>
      <c r="V18" s="22">
        <f>IF(U$14=0,"－",U18/U$14)</f>
        <v>8.8235294117647065E-2</v>
      </c>
      <c r="W18" s="68">
        <v>4</v>
      </c>
      <c r="X18" s="22">
        <f>IF(W$14=0,"－",W18/W$14)</f>
        <v>0.44444444444444442</v>
      </c>
      <c r="Y18" s="68">
        <f t="shared" si="0"/>
        <v>120</v>
      </c>
      <c r="Z18" s="22">
        <f>IF(Y$14=0,"－",Y18/Y$14)</f>
        <v>0.35502958579881655</v>
      </c>
      <c r="AA18" s="68">
        <v>10</v>
      </c>
      <c r="AB18" s="22">
        <f>IF(AA$14=0,"－",AA18/AA$14)</f>
        <v>1.6181229773462782E-2</v>
      </c>
      <c r="AC18" s="68">
        <f t="shared" si="1"/>
        <v>130</v>
      </c>
      <c r="AD18" s="22">
        <f>IF(AC$14=0,"－",AC18/AC$14)</f>
        <v>0.13598326359832635</v>
      </c>
      <c r="AE18" s="56"/>
    </row>
    <row r="19" spans="1:31" s="1" customFormat="1" ht="30" customHeight="1">
      <c r="A19" s="82">
        <v>15</v>
      </c>
      <c r="B19" s="163"/>
      <c r="C19" s="165"/>
      <c r="D19" s="233" t="s">
        <v>196</v>
      </c>
      <c r="E19" s="227"/>
      <c r="F19" s="166" t="s">
        <v>110</v>
      </c>
      <c r="G19" s="68">
        <v>2</v>
      </c>
      <c r="H19" s="39">
        <f>IF(G$14=0,"－",G19/G$14)</f>
        <v>0.2857142857142857</v>
      </c>
      <c r="I19" s="69">
        <v>2</v>
      </c>
      <c r="J19" s="22">
        <f>IF(I$14=0,"－",I19/I$14)</f>
        <v>0.4</v>
      </c>
      <c r="K19" s="68">
        <v>0</v>
      </c>
      <c r="L19" s="22">
        <f>IF(K$14=0,"－",K19/K$14)</f>
        <v>0</v>
      </c>
      <c r="M19" s="68">
        <v>1</v>
      </c>
      <c r="N19" s="22">
        <f>IF(M$14=0,"－",M19/M$14)</f>
        <v>0.2</v>
      </c>
      <c r="O19" s="68">
        <v>17</v>
      </c>
      <c r="P19" s="22">
        <f>IF(O$14=0,"－",O19/O$14)</f>
        <v>0.29310344827586204</v>
      </c>
      <c r="Q19" s="68">
        <v>8</v>
      </c>
      <c r="R19" s="22">
        <f>IF(Q$14=0,"－",Q19/Q$14)</f>
        <v>0.26666666666666666</v>
      </c>
      <c r="S19" s="68">
        <v>10</v>
      </c>
      <c r="T19" s="22">
        <f>IF(S$14=0,"－",S19/S$14)</f>
        <v>6.4516129032258063E-2</v>
      </c>
      <c r="U19" s="68">
        <v>4</v>
      </c>
      <c r="V19" s="22">
        <f>IF(U$14=0,"－",U19/U$14)</f>
        <v>5.8823529411764705E-2</v>
      </c>
      <c r="W19" s="68">
        <v>2</v>
      </c>
      <c r="X19" s="22">
        <f>IF(W$14=0,"－",W19/W$14)</f>
        <v>0.22222222222222221</v>
      </c>
      <c r="Y19" s="68">
        <f t="shared" si="0"/>
        <v>44</v>
      </c>
      <c r="Z19" s="22">
        <f>IF(Y$14=0,"－",Y19/Y$14)</f>
        <v>0.13017751479289941</v>
      </c>
      <c r="AA19" s="68">
        <v>7</v>
      </c>
      <c r="AB19" s="22">
        <f>IF(AA$14=0,"－",AA19/AA$14)</f>
        <v>1.1326860841423949E-2</v>
      </c>
      <c r="AC19" s="68">
        <f t="shared" si="1"/>
        <v>51</v>
      </c>
      <c r="AD19" s="22">
        <f>IF(AC$14=0,"－",AC19/AC$14)</f>
        <v>5.3347280334728034E-2</v>
      </c>
      <c r="AE19" s="56"/>
    </row>
    <row r="20" spans="1:31" s="1" customFormat="1" ht="30" customHeight="1">
      <c r="A20" s="82">
        <v>16</v>
      </c>
      <c r="B20" s="163"/>
      <c r="C20" s="165"/>
      <c r="D20" s="233" t="s">
        <v>87</v>
      </c>
      <c r="E20" s="227"/>
      <c r="F20" s="167" t="s">
        <v>197</v>
      </c>
      <c r="G20" s="68">
        <v>6</v>
      </c>
      <c r="H20" s="39">
        <f>IF(G$14=0,"－",G20/G$14)</f>
        <v>0.8571428571428571</v>
      </c>
      <c r="I20" s="69">
        <v>5</v>
      </c>
      <c r="J20" s="22">
        <f>IF(I$14=0,"－",I20/I$14)</f>
        <v>1</v>
      </c>
      <c r="K20" s="68">
        <v>1</v>
      </c>
      <c r="L20" s="22">
        <f>IF(K$14=0,"－",K20/K$14)</f>
        <v>0.16666666666666666</v>
      </c>
      <c r="M20" s="68">
        <v>4</v>
      </c>
      <c r="N20" s="22">
        <f>IF(M$14=0,"－",M20/M$14)</f>
        <v>0.8</v>
      </c>
      <c r="O20" s="68">
        <v>21</v>
      </c>
      <c r="P20" s="22">
        <f>IF(O$14=0,"－",O20/O$14)</f>
        <v>0.36206896551724138</v>
      </c>
      <c r="Q20" s="68">
        <v>11</v>
      </c>
      <c r="R20" s="22">
        <f>IF(Q$14=0,"－",Q20/Q$14)</f>
        <v>0.36666666666666664</v>
      </c>
      <c r="S20" s="68">
        <v>69</v>
      </c>
      <c r="T20" s="22">
        <f>IF(S$14=0,"－",S20/S$14)</f>
        <v>0.44516129032258067</v>
      </c>
      <c r="U20" s="68">
        <v>33</v>
      </c>
      <c r="V20" s="22">
        <f>IF(U$14=0,"－",U20/U$14)</f>
        <v>0.48529411764705882</v>
      </c>
      <c r="W20" s="68">
        <v>6</v>
      </c>
      <c r="X20" s="22">
        <f>IF(W$14=0,"－",W20/W$14)</f>
        <v>0.66666666666666663</v>
      </c>
      <c r="Y20" s="68">
        <f t="shared" si="0"/>
        <v>151</v>
      </c>
      <c r="Z20" s="22">
        <f>IF(Y$14=0,"－",Y20/Y$14)</f>
        <v>0.44674556213017752</v>
      </c>
      <c r="AA20" s="68">
        <v>24</v>
      </c>
      <c r="AB20" s="22">
        <f>IF(AA$14=0,"－",AA20/AA$14)</f>
        <v>3.8834951456310676E-2</v>
      </c>
      <c r="AC20" s="68">
        <f t="shared" si="1"/>
        <v>175</v>
      </c>
      <c r="AD20" s="22">
        <f>IF(AC$14=0,"－",AC20/AC$14)</f>
        <v>0.18305439330543932</v>
      </c>
      <c r="AE20" s="56"/>
    </row>
    <row r="21" spans="1:31" s="1" customFormat="1" ht="45" customHeight="1">
      <c r="A21" s="82">
        <v>17</v>
      </c>
      <c r="B21" s="226" t="s">
        <v>198</v>
      </c>
      <c r="C21" s="227"/>
      <c r="D21" s="227"/>
      <c r="E21" s="227"/>
      <c r="F21" s="166" t="s">
        <v>114</v>
      </c>
      <c r="G21" s="68">
        <v>1</v>
      </c>
      <c r="H21" s="112">
        <f>G21/G$4</f>
        <v>0.14285714285714285</v>
      </c>
      <c r="I21" s="69">
        <v>1</v>
      </c>
      <c r="J21" s="22">
        <f>I21/I$4</f>
        <v>0.2</v>
      </c>
      <c r="K21" s="68">
        <v>0</v>
      </c>
      <c r="L21" s="22">
        <f>K21/K$4</f>
        <v>0</v>
      </c>
      <c r="M21" s="68">
        <v>1</v>
      </c>
      <c r="N21" s="22">
        <f>M21/M$4</f>
        <v>0.16666666666666666</v>
      </c>
      <c r="O21" s="68">
        <v>13</v>
      </c>
      <c r="P21" s="22">
        <f>O21/O$4</f>
        <v>0.20634920634920634</v>
      </c>
      <c r="Q21" s="68">
        <v>3</v>
      </c>
      <c r="R21" s="22">
        <f>Q21/Q$4</f>
        <v>7.8947368421052627E-2</v>
      </c>
      <c r="S21" s="68">
        <v>4</v>
      </c>
      <c r="T21" s="22">
        <f>S21/S$4</f>
        <v>1.5748031496062992E-2</v>
      </c>
      <c r="U21" s="68">
        <v>0</v>
      </c>
      <c r="V21" s="22">
        <f>U21/U$4</f>
        <v>0</v>
      </c>
      <c r="W21" s="68">
        <v>1</v>
      </c>
      <c r="X21" s="22">
        <f>W21/W$4</f>
        <v>7.6923076923076927E-2</v>
      </c>
      <c r="Y21" s="68">
        <f t="shared" si="0"/>
        <v>23</v>
      </c>
      <c r="Z21" s="22">
        <f>Y21/Y$4</f>
        <v>4.2830540037243951E-2</v>
      </c>
      <c r="AA21" s="68">
        <v>1</v>
      </c>
      <c r="AB21" s="22">
        <f>AA21/AA$4</f>
        <v>1.4064697609001407E-3</v>
      </c>
      <c r="AC21" s="68">
        <f t="shared" si="1"/>
        <v>24</v>
      </c>
      <c r="AD21" s="22">
        <f>AC21/AC$4</f>
        <v>1.9230769230769232E-2</v>
      </c>
      <c r="AE21" s="56"/>
    </row>
    <row r="22" spans="1:31" s="1" customFormat="1" ht="45" customHeight="1">
      <c r="A22" s="82">
        <v>18</v>
      </c>
      <c r="B22" s="228" t="s">
        <v>199</v>
      </c>
      <c r="C22" s="227"/>
      <c r="D22" s="227"/>
      <c r="E22" s="227"/>
      <c r="F22" s="166" t="s">
        <v>200</v>
      </c>
      <c r="G22" s="70">
        <v>6</v>
      </c>
      <c r="H22" s="112">
        <f>G22/G$4</f>
        <v>0.8571428571428571</v>
      </c>
      <c r="I22" s="72">
        <v>4</v>
      </c>
      <c r="J22" s="20">
        <f>I22/I$4</f>
        <v>0.8</v>
      </c>
      <c r="K22" s="70">
        <v>3</v>
      </c>
      <c r="L22" s="20">
        <f>K22/K$4</f>
        <v>0.27272727272727271</v>
      </c>
      <c r="M22" s="70">
        <v>3</v>
      </c>
      <c r="N22" s="20">
        <f>M22/M$4</f>
        <v>0.5</v>
      </c>
      <c r="O22" s="70">
        <v>47</v>
      </c>
      <c r="P22" s="20">
        <f>O22/O$4</f>
        <v>0.74603174603174605</v>
      </c>
      <c r="Q22" s="70">
        <v>28</v>
      </c>
      <c r="R22" s="20">
        <f>Q22/Q$4</f>
        <v>0.73684210526315785</v>
      </c>
      <c r="S22" s="70">
        <v>110</v>
      </c>
      <c r="T22" s="20">
        <f>S22/S$4</f>
        <v>0.43307086614173229</v>
      </c>
      <c r="U22" s="70">
        <v>31</v>
      </c>
      <c r="V22" s="20">
        <f>U22/U$4</f>
        <v>0.21379310344827587</v>
      </c>
      <c r="W22" s="70">
        <v>6</v>
      </c>
      <c r="X22" s="20">
        <f>W22/W$4</f>
        <v>0.46153846153846156</v>
      </c>
      <c r="Y22" s="70">
        <f t="shared" si="0"/>
        <v>234</v>
      </c>
      <c r="Z22" s="20">
        <f>Y22/Y$4</f>
        <v>0.43575418994413406</v>
      </c>
      <c r="AA22" s="70">
        <v>27</v>
      </c>
      <c r="AB22" s="20">
        <f>AA22/AA$4</f>
        <v>3.7974683544303799E-2</v>
      </c>
      <c r="AC22" s="70">
        <f t="shared" si="1"/>
        <v>261</v>
      </c>
      <c r="AD22" s="20">
        <f>AC22/AC$4</f>
        <v>0.20913461538461539</v>
      </c>
      <c r="AE22" s="56"/>
    </row>
    <row r="23" spans="1:31" s="1" customFormat="1" ht="30" customHeight="1">
      <c r="A23" s="82">
        <v>19</v>
      </c>
      <c r="B23" s="163"/>
      <c r="C23" s="231" t="s">
        <v>58</v>
      </c>
      <c r="D23" s="232"/>
      <c r="E23" s="232"/>
      <c r="F23" s="164"/>
      <c r="G23" s="70"/>
      <c r="H23" s="39"/>
      <c r="I23" s="72"/>
      <c r="J23" s="20"/>
      <c r="K23" s="70"/>
      <c r="L23" s="20"/>
      <c r="M23" s="70"/>
      <c r="N23" s="20"/>
      <c r="O23" s="70"/>
      <c r="P23" s="20"/>
      <c r="Q23" s="70"/>
      <c r="R23" s="20"/>
      <c r="S23" s="70"/>
      <c r="T23" s="20"/>
      <c r="U23" s="70"/>
      <c r="V23" s="20"/>
      <c r="W23" s="70"/>
      <c r="X23" s="20"/>
      <c r="Y23" s="70"/>
      <c r="Z23" s="20"/>
      <c r="AA23" s="70"/>
      <c r="AB23" s="20"/>
      <c r="AC23" s="70"/>
      <c r="AD23" s="20"/>
      <c r="AE23" s="56"/>
    </row>
    <row r="24" spans="1:31" s="1" customFormat="1" ht="30" customHeight="1">
      <c r="A24" s="82">
        <v>20</v>
      </c>
      <c r="B24" s="163"/>
      <c r="C24" s="165"/>
      <c r="D24" s="233" t="s">
        <v>201</v>
      </c>
      <c r="E24" s="227"/>
      <c r="F24" s="166" t="s">
        <v>202</v>
      </c>
      <c r="G24" s="70">
        <v>6</v>
      </c>
      <c r="H24" s="39">
        <f>IF(G$22=0,"－",G24/G$22)</f>
        <v>1</v>
      </c>
      <c r="I24" s="72">
        <v>4</v>
      </c>
      <c r="J24" s="20">
        <f>IF(I$22=0,"－",I24/I$22)</f>
        <v>1</v>
      </c>
      <c r="K24" s="70">
        <v>2</v>
      </c>
      <c r="L24" s="20">
        <f>IF(K$22=0,"－",K24/K$22)</f>
        <v>0.66666666666666663</v>
      </c>
      <c r="M24" s="70">
        <v>2</v>
      </c>
      <c r="N24" s="20">
        <f>IF(M$22=0,"－",M24/M$22)</f>
        <v>0.66666666666666663</v>
      </c>
      <c r="O24" s="70">
        <v>43</v>
      </c>
      <c r="P24" s="20">
        <f>IF(O$22=0,"－",O24/O$22)</f>
        <v>0.91489361702127658</v>
      </c>
      <c r="Q24" s="70">
        <v>24</v>
      </c>
      <c r="R24" s="20">
        <f>IF(Q$22=0,"－",Q24/Q$22)</f>
        <v>0.8571428571428571</v>
      </c>
      <c r="S24" s="70">
        <v>81</v>
      </c>
      <c r="T24" s="20">
        <f>IF(S$22=0,"－",S24/S$22)</f>
        <v>0.73636363636363633</v>
      </c>
      <c r="U24" s="70">
        <v>12</v>
      </c>
      <c r="V24" s="20">
        <f>IF(U$22=0,"－",U24/U$22)</f>
        <v>0.38709677419354838</v>
      </c>
      <c r="W24" s="70">
        <v>0</v>
      </c>
      <c r="X24" s="20">
        <f>IF(W$22=0,"－",W24/W$22)</f>
        <v>0</v>
      </c>
      <c r="Y24" s="70">
        <f t="shared" si="0"/>
        <v>170</v>
      </c>
      <c r="Z24" s="20">
        <f>IF(Y$22=0,"－",Y24/Y$22)</f>
        <v>0.72649572649572647</v>
      </c>
      <c r="AA24" s="70">
        <v>9</v>
      </c>
      <c r="AB24" s="20">
        <f>IF(AA$22=0,"－",AA24/AA$22)</f>
        <v>0.33333333333333331</v>
      </c>
      <c r="AC24" s="70">
        <f t="shared" si="1"/>
        <v>179</v>
      </c>
      <c r="AD24" s="20">
        <f>IF(AC$22=0,"－",AC24/AC$22)</f>
        <v>0.68582375478927204</v>
      </c>
      <c r="AE24" s="56"/>
    </row>
    <row r="25" spans="1:31" s="1" customFormat="1" ht="30" customHeight="1">
      <c r="A25" s="82">
        <v>21</v>
      </c>
      <c r="B25" s="163"/>
      <c r="C25" s="165"/>
      <c r="D25" s="233" t="s">
        <v>203</v>
      </c>
      <c r="E25" s="227"/>
      <c r="F25" s="166" t="s">
        <v>204</v>
      </c>
      <c r="G25" s="70">
        <v>3</v>
      </c>
      <c r="H25" s="39">
        <f>IF(G$22=0,"－",G25/G$22)</f>
        <v>0.5</v>
      </c>
      <c r="I25" s="72">
        <v>2</v>
      </c>
      <c r="J25" s="20">
        <f>IF(I$22=0,"－",I25/I$22)</f>
        <v>0.5</v>
      </c>
      <c r="K25" s="70">
        <v>2</v>
      </c>
      <c r="L25" s="20">
        <f>IF(K$22=0,"－",K25/K$22)</f>
        <v>0.66666666666666663</v>
      </c>
      <c r="M25" s="70">
        <v>2</v>
      </c>
      <c r="N25" s="20">
        <f>IF(M$22=0,"－",M25/M$22)</f>
        <v>0.66666666666666663</v>
      </c>
      <c r="O25" s="70">
        <v>16</v>
      </c>
      <c r="P25" s="20">
        <f>IF(O$22=0,"－",O25/O$22)</f>
        <v>0.34042553191489361</v>
      </c>
      <c r="Q25" s="70">
        <v>6</v>
      </c>
      <c r="R25" s="20">
        <f>IF(Q$22=0,"－",Q25/Q$22)</f>
        <v>0.21428571428571427</v>
      </c>
      <c r="S25" s="70">
        <v>9</v>
      </c>
      <c r="T25" s="20">
        <f>IF(S$22=0,"－",S25/S$22)</f>
        <v>8.1818181818181818E-2</v>
      </c>
      <c r="U25" s="70">
        <v>4</v>
      </c>
      <c r="V25" s="20">
        <f>IF(U$22=0,"－",U25/U$22)</f>
        <v>0.12903225806451613</v>
      </c>
      <c r="W25" s="70">
        <v>3</v>
      </c>
      <c r="X25" s="20">
        <f>IF(W$22=0,"－",W25/W$22)</f>
        <v>0.5</v>
      </c>
      <c r="Y25" s="70">
        <f t="shared" si="0"/>
        <v>45</v>
      </c>
      <c r="Z25" s="20">
        <f>IF(Y$22=0,"－",Y25/Y$22)</f>
        <v>0.19230769230769232</v>
      </c>
      <c r="AA25" s="70">
        <v>0</v>
      </c>
      <c r="AB25" s="20">
        <f>IF(AA$22=0,"－",AA25/AA$22)</f>
        <v>0</v>
      </c>
      <c r="AC25" s="70">
        <f t="shared" si="1"/>
        <v>45</v>
      </c>
      <c r="AD25" s="20">
        <f>IF(AC$22=0,"－",AC25/AC$22)</f>
        <v>0.17241379310344829</v>
      </c>
      <c r="AE25" s="56"/>
    </row>
    <row r="26" spans="1:31" s="1" customFormat="1" ht="30" customHeight="1">
      <c r="A26" s="82">
        <v>22</v>
      </c>
      <c r="B26" s="163"/>
      <c r="C26" s="165"/>
      <c r="D26" s="233" t="s">
        <v>205</v>
      </c>
      <c r="E26" s="227"/>
      <c r="F26" s="166" t="s">
        <v>206</v>
      </c>
      <c r="G26" s="70">
        <v>2</v>
      </c>
      <c r="H26" s="39">
        <f>IF(G$22=0,"－",G26/G$22)</f>
        <v>0.33333333333333331</v>
      </c>
      <c r="I26" s="72">
        <v>2</v>
      </c>
      <c r="J26" s="20">
        <f>IF(I$22=0,"－",I26/I$22)</f>
        <v>0.5</v>
      </c>
      <c r="K26" s="70">
        <v>1</v>
      </c>
      <c r="L26" s="20">
        <f>IF(K$22=0,"－",K26/K$22)</f>
        <v>0.33333333333333331</v>
      </c>
      <c r="M26" s="70">
        <v>0</v>
      </c>
      <c r="N26" s="20">
        <f>IF(M$22=0,"－",M26/M$22)</f>
        <v>0</v>
      </c>
      <c r="O26" s="70">
        <v>13</v>
      </c>
      <c r="P26" s="20">
        <f>IF(O$22=0,"－",O26/O$22)</f>
        <v>0.27659574468085107</v>
      </c>
      <c r="Q26" s="70">
        <v>10</v>
      </c>
      <c r="R26" s="20">
        <f>IF(Q$22=0,"－",Q26/Q$22)</f>
        <v>0.35714285714285715</v>
      </c>
      <c r="S26" s="70">
        <v>49</v>
      </c>
      <c r="T26" s="20">
        <f>IF(S$22=0,"－",S26/S$22)</f>
        <v>0.44545454545454544</v>
      </c>
      <c r="U26" s="70">
        <v>20</v>
      </c>
      <c r="V26" s="20">
        <f>IF(U$22=0,"－",U26/U$22)</f>
        <v>0.64516129032258063</v>
      </c>
      <c r="W26" s="70">
        <v>5</v>
      </c>
      <c r="X26" s="20">
        <f>IF(W$22=0,"－",W26/W$22)</f>
        <v>0.83333333333333337</v>
      </c>
      <c r="Y26" s="70">
        <f t="shared" si="0"/>
        <v>100</v>
      </c>
      <c r="Z26" s="20">
        <f>IF(Y$22=0,"－",Y26/Y$22)</f>
        <v>0.42735042735042733</v>
      </c>
      <c r="AA26" s="70">
        <v>19</v>
      </c>
      <c r="AB26" s="20">
        <f>IF(AA$22=0,"－",AA26/AA$22)</f>
        <v>0.70370370370370372</v>
      </c>
      <c r="AC26" s="70">
        <f t="shared" si="1"/>
        <v>119</v>
      </c>
      <c r="AD26" s="20">
        <f>IF(AC$22=0,"－",AC26/AC$22)</f>
        <v>0.45593869731800768</v>
      </c>
      <c r="AE26" s="56"/>
    </row>
    <row r="27" spans="1:31" s="1" customFormat="1" ht="30" customHeight="1">
      <c r="A27" s="82">
        <v>23</v>
      </c>
      <c r="B27" s="226" t="s">
        <v>207</v>
      </c>
      <c r="C27" s="227"/>
      <c r="D27" s="227"/>
      <c r="E27" s="227"/>
      <c r="F27" s="166" t="s">
        <v>53</v>
      </c>
      <c r="G27" s="71">
        <v>5</v>
      </c>
      <c r="H27" s="112">
        <f>G27/G$4</f>
        <v>0.7142857142857143</v>
      </c>
      <c r="I27" s="73">
        <v>5</v>
      </c>
      <c r="J27" s="21">
        <f>I27/I$4</f>
        <v>1</v>
      </c>
      <c r="K27" s="71">
        <v>2</v>
      </c>
      <c r="L27" s="21">
        <f>K27/K$4</f>
        <v>0.18181818181818182</v>
      </c>
      <c r="M27" s="71">
        <v>1</v>
      </c>
      <c r="N27" s="21">
        <f>M27/M$4</f>
        <v>0.16666666666666666</v>
      </c>
      <c r="O27" s="71">
        <v>38</v>
      </c>
      <c r="P27" s="21">
        <f>O27/O$4</f>
        <v>0.60317460317460314</v>
      </c>
      <c r="Q27" s="71">
        <v>21</v>
      </c>
      <c r="R27" s="21">
        <f>Q27/Q$4</f>
        <v>0.55263157894736847</v>
      </c>
      <c r="S27" s="71">
        <v>84</v>
      </c>
      <c r="T27" s="21">
        <f>S27/S$4</f>
        <v>0.33070866141732286</v>
      </c>
      <c r="U27" s="71">
        <v>28</v>
      </c>
      <c r="V27" s="21">
        <f>U27/U$4</f>
        <v>0.19310344827586207</v>
      </c>
      <c r="W27" s="71">
        <v>7</v>
      </c>
      <c r="X27" s="21">
        <f>W27/W$4</f>
        <v>0.53846153846153844</v>
      </c>
      <c r="Y27" s="71">
        <f t="shared" si="0"/>
        <v>186</v>
      </c>
      <c r="Z27" s="21">
        <f>Y27/Y$4</f>
        <v>0.34636871508379891</v>
      </c>
      <c r="AA27" s="71">
        <v>44</v>
      </c>
      <c r="AB27" s="21">
        <f>AA27/AA$4</f>
        <v>6.1884669479606191E-2</v>
      </c>
      <c r="AC27" s="71">
        <f t="shared" si="1"/>
        <v>230</v>
      </c>
      <c r="AD27" s="21">
        <f>AC27/AC$4</f>
        <v>0.18429487179487181</v>
      </c>
      <c r="AE27" s="56"/>
    </row>
    <row r="28" spans="1:31" s="1" customFormat="1" ht="30" customHeight="1">
      <c r="A28" s="82">
        <v>24</v>
      </c>
      <c r="B28" s="226" t="s">
        <v>208</v>
      </c>
      <c r="C28" s="227"/>
      <c r="D28" s="227"/>
      <c r="E28" s="227"/>
      <c r="F28" s="166" t="s">
        <v>55</v>
      </c>
      <c r="G28" s="70">
        <v>3</v>
      </c>
      <c r="H28" s="112">
        <f>G28/G$4</f>
        <v>0.42857142857142855</v>
      </c>
      <c r="I28" s="72">
        <v>3</v>
      </c>
      <c r="J28" s="20">
        <f>I28/I$4</f>
        <v>0.6</v>
      </c>
      <c r="K28" s="70">
        <v>0</v>
      </c>
      <c r="L28" s="20">
        <f>K28/K$4</f>
        <v>0</v>
      </c>
      <c r="M28" s="70">
        <v>0</v>
      </c>
      <c r="N28" s="20">
        <f>M28/M$4</f>
        <v>0</v>
      </c>
      <c r="O28" s="70">
        <v>17</v>
      </c>
      <c r="P28" s="20">
        <f>O28/O$4</f>
        <v>0.26984126984126983</v>
      </c>
      <c r="Q28" s="70">
        <v>3</v>
      </c>
      <c r="R28" s="20">
        <f>Q28/Q$4</f>
        <v>7.8947368421052627E-2</v>
      </c>
      <c r="S28" s="70">
        <v>10</v>
      </c>
      <c r="T28" s="20">
        <f>S28/S$4</f>
        <v>3.937007874015748E-2</v>
      </c>
      <c r="U28" s="70">
        <v>1</v>
      </c>
      <c r="V28" s="20">
        <f>U28/U$4</f>
        <v>6.8965517241379309E-3</v>
      </c>
      <c r="W28" s="70">
        <v>1</v>
      </c>
      <c r="X28" s="20">
        <f>W28/W$4</f>
        <v>7.6923076923076927E-2</v>
      </c>
      <c r="Y28" s="70">
        <f t="shared" si="0"/>
        <v>35</v>
      </c>
      <c r="Z28" s="20">
        <f>Y28/Y$4</f>
        <v>6.5176908752327747E-2</v>
      </c>
      <c r="AA28" s="70">
        <v>2</v>
      </c>
      <c r="AB28" s="20">
        <f>AA28/AA$4</f>
        <v>2.8129395218002813E-3</v>
      </c>
      <c r="AC28" s="70">
        <f t="shared" si="1"/>
        <v>37</v>
      </c>
      <c r="AD28" s="20">
        <f>AC28/AC$4</f>
        <v>2.9647435897435896E-2</v>
      </c>
      <c r="AE28" s="56"/>
    </row>
    <row r="29" spans="1:31" s="1" customFormat="1" ht="45" customHeight="1">
      <c r="A29" s="82">
        <v>25</v>
      </c>
      <c r="B29" s="226" t="s">
        <v>209</v>
      </c>
      <c r="C29" s="227"/>
      <c r="D29" s="227"/>
      <c r="E29" s="227"/>
      <c r="F29" s="166" t="s">
        <v>57</v>
      </c>
      <c r="G29" s="71">
        <v>5</v>
      </c>
      <c r="H29" s="112">
        <f>G29/G$4</f>
        <v>0.7142857142857143</v>
      </c>
      <c r="I29" s="73">
        <v>4</v>
      </c>
      <c r="J29" s="21">
        <f>I29/I$4</f>
        <v>0.8</v>
      </c>
      <c r="K29" s="71">
        <v>4</v>
      </c>
      <c r="L29" s="21">
        <f>K29/K$4</f>
        <v>0.36363636363636365</v>
      </c>
      <c r="M29" s="71">
        <v>3</v>
      </c>
      <c r="N29" s="21">
        <f>M29/M$4</f>
        <v>0.5</v>
      </c>
      <c r="O29" s="71">
        <v>8</v>
      </c>
      <c r="P29" s="21">
        <f>O29/O$4</f>
        <v>0.12698412698412698</v>
      </c>
      <c r="Q29" s="71">
        <v>7</v>
      </c>
      <c r="R29" s="21">
        <f>Q29/Q$4</f>
        <v>0.18421052631578946</v>
      </c>
      <c r="S29" s="71">
        <v>6</v>
      </c>
      <c r="T29" s="21">
        <f>S29/S$4</f>
        <v>2.3622047244094488E-2</v>
      </c>
      <c r="U29" s="71">
        <v>16</v>
      </c>
      <c r="V29" s="21">
        <f>U29/U$4</f>
        <v>0.1103448275862069</v>
      </c>
      <c r="W29" s="71">
        <v>3</v>
      </c>
      <c r="X29" s="21">
        <f>W29/W$4</f>
        <v>0.23076923076923078</v>
      </c>
      <c r="Y29" s="71">
        <f t="shared" si="0"/>
        <v>52</v>
      </c>
      <c r="Z29" s="21">
        <f>Y29/Y$4</f>
        <v>9.683426443202979E-2</v>
      </c>
      <c r="AA29" s="71">
        <v>0</v>
      </c>
      <c r="AB29" s="21">
        <f>AA29/AA$4</f>
        <v>0</v>
      </c>
      <c r="AC29" s="71">
        <f t="shared" si="1"/>
        <v>52</v>
      </c>
      <c r="AD29" s="21">
        <f>AC29/AC$4</f>
        <v>4.1666666666666664E-2</v>
      </c>
      <c r="AE29" s="56"/>
    </row>
    <row r="30" spans="1:31" s="1" customFormat="1" ht="30" customHeight="1">
      <c r="A30" s="82">
        <v>26</v>
      </c>
      <c r="B30" s="228" t="s">
        <v>210</v>
      </c>
      <c r="C30" s="227"/>
      <c r="D30" s="227"/>
      <c r="E30" s="227"/>
      <c r="F30" s="166" t="s">
        <v>211</v>
      </c>
      <c r="G30" s="71">
        <v>7</v>
      </c>
      <c r="H30" s="112">
        <f>G30/G$4</f>
        <v>1</v>
      </c>
      <c r="I30" s="73">
        <v>5</v>
      </c>
      <c r="J30" s="21">
        <f>I30/I$4</f>
        <v>1</v>
      </c>
      <c r="K30" s="71">
        <v>0</v>
      </c>
      <c r="L30" s="21">
        <f>K30/K$4</f>
        <v>0</v>
      </c>
      <c r="M30" s="71">
        <v>5</v>
      </c>
      <c r="N30" s="21">
        <f>M30/M$4</f>
        <v>0.83333333333333337</v>
      </c>
      <c r="O30" s="71">
        <v>46</v>
      </c>
      <c r="P30" s="21">
        <f>O30/O$4</f>
        <v>0.73015873015873012</v>
      </c>
      <c r="Q30" s="71">
        <v>27</v>
      </c>
      <c r="R30" s="21">
        <f>Q30/Q$4</f>
        <v>0.71052631578947367</v>
      </c>
      <c r="S30" s="71">
        <v>99</v>
      </c>
      <c r="T30" s="21">
        <f>S30/S$4</f>
        <v>0.38976377952755903</v>
      </c>
      <c r="U30" s="71">
        <v>32</v>
      </c>
      <c r="V30" s="21">
        <f>U30/U$4</f>
        <v>0.22068965517241379</v>
      </c>
      <c r="W30" s="71">
        <v>7</v>
      </c>
      <c r="X30" s="21">
        <f>W30/W$4</f>
        <v>0.53846153846153844</v>
      </c>
      <c r="Y30" s="71">
        <f t="shared" si="0"/>
        <v>223</v>
      </c>
      <c r="Z30" s="21">
        <f>Y30/Y$4</f>
        <v>0.41527001862197394</v>
      </c>
      <c r="AA30" s="71">
        <v>617</v>
      </c>
      <c r="AB30" s="21">
        <f>AA30/AA$4</f>
        <v>0.86779184247538677</v>
      </c>
      <c r="AC30" s="71">
        <f t="shared" si="1"/>
        <v>840</v>
      </c>
      <c r="AD30" s="21">
        <f>AC30/AC$4</f>
        <v>0.67307692307692313</v>
      </c>
      <c r="AE30" s="82"/>
    </row>
    <row r="31" spans="1:31" s="1" customFormat="1" ht="30" customHeight="1">
      <c r="A31" s="82">
        <v>27</v>
      </c>
      <c r="B31" s="163"/>
      <c r="C31" s="231" t="s">
        <v>212</v>
      </c>
      <c r="D31" s="232"/>
      <c r="E31" s="232"/>
      <c r="F31" s="164"/>
      <c r="G31" s="70"/>
      <c r="H31" s="41"/>
      <c r="I31" s="72"/>
      <c r="J31" s="20"/>
      <c r="K31" s="70"/>
      <c r="L31" s="20"/>
      <c r="M31" s="70"/>
      <c r="N31" s="20"/>
      <c r="O31" s="70"/>
      <c r="P31" s="20"/>
      <c r="Q31" s="70"/>
      <c r="R31" s="20"/>
      <c r="S31" s="70"/>
      <c r="T31" s="20"/>
      <c r="U31" s="70"/>
      <c r="V31" s="20"/>
      <c r="W31" s="70"/>
      <c r="X31" s="20"/>
      <c r="Y31" s="70"/>
      <c r="Z31" s="20"/>
      <c r="AA31" s="70"/>
      <c r="AB31" s="20"/>
      <c r="AC31" s="70"/>
      <c r="AD31" s="20"/>
      <c r="AE31" s="56"/>
    </row>
    <row r="32" spans="1:31" s="1" customFormat="1" ht="30" customHeight="1">
      <c r="A32" s="82">
        <v>28</v>
      </c>
      <c r="B32" s="163"/>
      <c r="C32" s="165"/>
      <c r="D32" s="233" t="s">
        <v>213</v>
      </c>
      <c r="E32" s="227"/>
      <c r="F32" s="166" t="s">
        <v>214</v>
      </c>
      <c r="G32" s="71">
        <v>0</v>
      </c>
      <c r="H32" s="41">
        <f>IF(G$30=0,"－",G32/G$30)</f>
        <v>0</v>
      </c>
      <c r="I32" s="73">
        <v>0</v>
      </c>
      <c r="J32" s="21">
        <f>IF(I$30=0,"－",I32/I$30)</f>
        <v>0</v>
      </c>
      <c r="K32" s="71">
        <v>0</v>
      </c>
      <c r="L32" s="21" t="str">
        <f>IF(K$30=0,"－",K32/K$30)</f>
        <v>－</v>
      </c>
      <c r="M32" s="71">
        <v>0</v>
      </c>
      <c r="N32" s="21">
        <f>IF(M$30=0,"－",M32/M$30)</f>
        <v>0</v>
      </c>
      <c r="O32" s="71">
        <v>4</v>
      </c>
      <c r="P32" s="21">
        <f>IF(O$30=0,"－",O32/O$30)</f>
        <v>8.6956521739130432E-2</v>
      </c>
      <c r="Q32" s="71">
        <v>1</v>
      </c>
      <c r="R32" s="21">
        <f>IF(Q$30=0,"－",Q32/Q$30)</f>
        <v>3.7037037037037035E-2</v>
      </c>
      <c r="S32" s="71">
        <v>9</v>
      </c>
      <c r="T32" s="21">
        <f>IF(S$30=0,"－",S32/S$30)</f>
        <v>9.0909090909090912E-2</v>
      </c>
      <c r="U32" s="71">
        <v>3</v>
      </c>
      <c r="V32" s="21">
        <f>IF(U$30=0,"－",U32/U$30)</f>
        <v>9.375E-2</v>
      </c>
      <c r="W32" s="71">
        <v>0</v>
      </c>
      <c r="X32" s="21">
        <f>IF(W$30=0,"－",W32/W$30)</f>
        <v>0</v>
      </c>
      <c r="Y32" s="71">
        <f t="shared" si="0"/>
        <v>17</v>
      </c>
      <c r="Z32" s="21">
        <f>IF(Y$30=0,"－",Y32/Y$30)</f>
        <v>7.623318385650224E-2</v>
      </c>
      <c r="AA32" s="71">
        <v>78</v>
      </c>
      <c r="AB32" s="21">
        <f>IF(AA$30=0,"－",AA32/AA$30)</f>
        <v>0.12641815235008103</v>
      </c>
      <c r="AC32" s="71">
        <f t="shared" si="1"/>
        <v>95</v>
      </c>
      <c r="AD32" s="21">
        <f>IF(AC$30=0,"－",AC32/AC$30)</f>
        <v>0.1130952380952381</v>
      </c>
      <c r="AE32" s="56"/>
    </row>
    <row r="33" spans="1:31" s="1" customFormat="1" ht="30" customHeight="1">
      <c r="A33" s="82">
        <v>29</v>
      </c>
      <c r="B33" s="163"/>
      <c r="C33" s="165"/>
      <c r="D33" s="233" t="s">
        <v>215</v>
      </c>
      <c r="E33" s="227"/>
      <c r="F33" s="166" t="s">
        <v>216</v>
      </c>
      <c r="G33" s="71">
        <v>6</v>
      </c>
      <c r="H33" s="41">
        <f t="shared" ref="H33:J35" si="2">IF(G$30=0,"－",G33/G$30)</f>
        <v>0.8571428571428571</v>
      </c>
      <c r="I33" s="73">
        <v>4</v>
      </c>
      <c r="J33" s="21">
        <f t="shared" si="2"/>
        <v>0.8</v>
      </c>
      <c r="K33" s="71">
        <v>0</v>
      </c>
      <c r="L33" s="21" t="str">
        <f>IF(K$30=0,"－",K33/K$30)</f>
        <v>－</v>
      </c>
      <c r="M33" s="71">
        <v>5</v>
      </c>
      <c r="N33" s="21">
        <f>IF(M$30=0,"－",M33/M$30)</f>
        <v>1</v>
      </c>
      <c r="O33" s="71">
        <v>40</v>
      </c>
      <c r="P33" s="21">
        <f>IF(O$30=0,"－",O33/O$30)</f>
        <v>0.86956521739130432</v>
      </c>
      <c r="Q33" s="71">
        <v>19</v>
      </c>
      <c r="R33" s="21">
        <f>IF(Q$30=0,"－",Q33/Q$30)</f>
        <v>0.70370370370370372</v>
      </c>
      <c r="S33" s="71">
        <v>71</v>
      </c>
      <c r="T33" s="21">
        <f>IF(S$30=0,"－",S33/S$30)</f>
        <v>0.71717171717171713</v>
      </c>
      <c r="U33" s="71">
        <v>17</v>
      </c>
      <c r="V33" s="21">
        <f>IF(U$30=0,"－",U33/U$30)</f>
        <v>0.53125</v>
      </c>
      <c r="W33" s="71">
        <v>4</v>
      </c>
      <c r="X33" s="21">
        <f>IF(W$30=0,"－",W33/W$30)</f>
        <v>0.5714285714285714</v>
      </c>
      <c r="Y33" s="71">
        <f t="shared" si="0"/>
        <v>162</v>
      </c>
      <c r="Z33" s="21">
        <f>IF(Y$30=0,"－",Y33/Y$30)</f>
        <v>0.726457399103139</v>
      </c>
      <c r="AA33" s="71">
        <v>613</v>
      </c>
      <c r="AB33" s="21">
        <f>IF(AA$30=0,"－",AA33/AA$30)</f>
        <v>0.99351701782820101</v>
      </c>
      <c r="AC33" s="71">
        <f t="shared" si="1"/>
        <v>775</v>
      </c>
      <c r="AD33" s="21">
        <f>IF(AC$30=0,"－",AC33/AC$30)</f>
        <v>0.92261904761904767</v>
      </c>
      <c r="AE33" s="56"/>
    </row>
    <row r="34" spans="1:31" s="1" customFormat="1" ht="30" customHeight="1">
      <c r="A34" s="82">
        <v>30</v>
      </c>
      <c r="B34" s="163"/>
      <c r="C34" s="165"/>
      <c r="D34" s="233" t="s">
        <v>217</v>
      </c>
      <c r="E34" s="227"/>
      <c r="F34" s="166" t="s">
        <v>218</v>
      </c>
      <c r="G34" s="71">
        <v>1</v>
      </c>
      <c r="H34" s="41">
        <f t="shared" si="2"/>
        <v>0.14285714285714285</v>
      </c>
      <c r="I34" s="73">
        <v>1</v>
      </c>
      <c r="J34" s="21">
        <f t="shared" si="2"/>
        <v>0.2</v>
      </c>
      <c r="K34" s="71">
        <v>0</v>
      </c>
      <c r="L34" s="21" t="str">
        <f>IF(K$30=0,"－",K34/K$30)</f>
        <v>－</v>
      </c>
      <c r="M34" s="71">
        <v>0</v>
      </c>
      <c r="N34" s="21">
        <f>IF(M$30=0,"－",M34/M$30)</f>
        <v>0</v>
      </c>
      <c r="O34" s="71">
        <v>0</v>
      </c>
      <c r="P34" s="21">
        <f>IF(O$30=0,"－",O34/O$30)</f>
        <v>0</v>
      </c>
      <c r="Q34" s="71">
        <v>0</v>
      </c>
      <c r="R34" s="21">
        <f>IF(Q$30=0,"－",Q34/Q$30)</f>
        <v>0</v>
      </c>
      <c r="S34" s="71">
        <v>0</v>
      </c>
      <c r="T34" s="21">
        <f>IF(S$30=0,"－",S34/S$30)</f>
        <v>0</v>
      </c>
      <c r="U34" s="71">
        <v>0</v>
      </c>
      <c r="V34" s="21">
        <f>IF(U$30=0,"－",U34/U$30)</f>
        <v>0</v>
      </c>
      <c r="W34" s="71">
        <v>0</v>
      </c>
      <c r="X34" s="21">
        <f>IF(W$30=0,"－",W34/W$30)</f>
        <v>0</v>
      </c>
      <c r="Y34" s="71">
        <f t="shared" si="0"/>
        <v>1</v>
      </c>
      <c r="Z34" s="21">
        <f>IF(Y$30=0,"－",Y34/Y$30)</f>
        <v>4.4843049327354259E-3</v>
      </c>
      <c r="AA34" s="71">
        <v>3</v>
      </c>
      <c r="AB34" s="21">
        <f>IF(AA$30=0,"－",AA34/AA$30)</f>
        <v>4.8622366288492711E-3</v>
      </c>
      <c r="AC34" s="71">
        <f t="shared" si="1"/>
        <v>4</v>
      </c>
      <c r="AD34" s="21">
        <f>IF(AC$30=0,"－",AC34/AC$30)</f>
        <v>4.7619047619047623E-3</v>
      </c>
      <c r="AE34" s="56"/>
    </row>
    <row r="35" spans="1:31" s="1" customFormat="1" ht="30" customHeight="1" thickBot="1">
      <c r="A35" s="82">
        <v>31</v>
      </c>
      <c r="B35" s="168"/>
      <c r="C35" s="169"/>
      <c r="D35" s="224" t="s">
        <v>190</v>
      </c>
      <c r="E35" s="225"/>
      <c r="F35" s="170" t="s">
        <v>219</v>
      </c>
      <c r="G35" s="74">
        <v>1</v>
      </c>
      <c r="H35" s="47">
        <f t="shared" si="2"/>
        <v>0.14285714285714285</v>
      </c>
      <c r="I35" s="75">
        <v>1</v>
      </c>
      <c r="J35" s="23">
        <f t="shared" si="2"/>
        <v>0.2</v>
      </c>
      <c r="K35" s="74">
        <v>0</v>
      </c>
      <c r="L35" s="23" t="str">
        <f>IF(K$30=0,"－",K35/K$30)</f>
        <v>－</v>
      </c>
      <c r="M35" s="74">
        <v>0</v>
      </c>
      <c r="N35" s="23">
        <f>IF(M$30=0,"－",M35/M$30)</f>
        <v>0</v>
      </c>
      <c r="O35" s="74">
        <v>14</v>
      </c>
      <c r="P35" s="23">
        <f>IF(O$30=0,"－",O35/O$30)</f>
        <v>0.30434782608695654</v>
      </c>
      <c r="Q35" s="74">
        <v>9</v>
      </c>
      <c r="R35" s="23">
        <f>IF(Q$30=0,"－",Q35/Q$30)</f>
        <v>0.33333333333333331</v>
      </c>
      <c r="S35" s="74">
        <v>39</v>
      </c>
      <c r="T35" s="23">
        <f>IF(S$30=0,"－",S35/S$30)</f>
        <v>0.39393939393939392</v>
      </c>
      <c r="U35" s="74">
        <v>17</v>
      </c>
      <c r="V35" s="23">
        <f>IF(U$30=0,"－",U35/U$30)</f>
        <v>0.53125</v>
      </c>
      <c r="W35" s="74">
        <v>5</v>
      </c>
      <c r="X35" s="23">
        <f>IF(W$30=0,"－",W35/W$30)</f>
        <v>0.7142857142857143</v>
      </c>
      <c r="Y35" s="74">
        <f t="shared" si="0"/>
        <v>85</v>
      </c>
      <c r="Z35" s="23">
        <f>IF(Y$30=0,"－",Y35/Y$30)</f>
        <v>0.3811659192825112</v>
      </c>
      <c r="AA35" s="74">
        <v>22</v>
      </c>
      <c r="AB35" s="23">
        <f>IF(AA$30=0,"－",AA35/AA$30)</f>
        <v>3.5656401944894653E-2</v>
      </c>
      <c r="AC35" s="74">
        <f t="shared" si="1"/>
        <v>107</v>
      </c>
      <c r="AD35" s="23">
        <f>IF(AC$30=0,"－",AC35/AC$30)</f>
        <v>0.12738095238095237</v>
      </c>
      <c r="AE35" s="56"/>
    </row>
    <row r="36" spans="1:31" ht="23.25" customHeight="1">
      <c r="A36" s="125"/>
      <c r="B36" s="126" t="s">
        <v>89</v>
      </c>
      <c r="C36" s="126"/>
      <c r="D36" s="126"/>
      <c r="E36" s="127"/>
      <c r="F36" s="128"/>
      <c r="G36" s="129"/>
      <c r="H36" s="171"/>
      <c r="I36" s="125"/>
      <c r="J36" s="131"/>
      <c r="K36" s="129"/>
      <c r="L36" s="132"/>
      <c r="M36" s="129"/>
      <c r="N36" s="132"/>
      <c r="O36" s="129"/>
      <c r="P36" s="132"/>
      <c r="Q36" s="129"/>
      <c r="R36" s="132"/>
      <c r="S36" s="129"/>
      <c r="T36" s="132"/>
      <c r="U36" s="129"/>
      <c r="V36" s="132"/>
      <c r="W36" s="129"/>
      <c r="X36" s="132"/>
      <c r="Y36" s="129"/>
      <c r="Z36" s="132"/>
      <c r="AA36" s="129"/>
      <c r="AB36" s="132"/>
      <c r="AC36" s="129"/>
      <c r="AD36" s="132"/>
    </row>
  </sheetData>
  <mergeCells count="41">
    <mergeCell ref="AC2:AD3"/>
    <mergeCell ref="D32:E32"/>
    <mergeCell ref="D33:E33"/>
    <mergeCell ref="AA2:AB3"/>
    <mergeCell ref="Y2:Z3"/>
    <mergeCell ref="W2:X3"/>
    <mergeCell ref="U2:V3"/>
    <mergeCell ref="S2:T3"/>
    <mergeCell ref="Q2:R3"/>
    <mergeCell ref="O2:P3"/>
    <mergeCell ref="D20:E20"/>
    <mergeCell ref="M2:N3"/>
    <mergeCell ref="D13:E13"/>
    <mergeCell ref="B14:E14"/>
    <mergeCell ref="K2:L3"/>
    <mergeCell ref="I3:J3"/>
    <mergeCell ref="G2:H3"/>
    <mergeCell ref="B2:F3"/>
    <mergeCell ref="C15:E15"/>
    <mergeCell ref="D16:E16"/>
    <mergeCell ref="D17:E17"/>
    <mergeCell ref="D18:E18"/>
    <mergeCell ref="D19:E19"/>
    <mergeCell ref="B21:E21"/>
    <mergeCell ref="C23:E23"/>
    <mergeCell ref="C31:E31"/>
    <mergeCell ref="D34:E34"/>
    <mergeCell ref="D24:E24"/>
    <mergeCell ref="D25:E25"/>
    <mergeCell ref="D26:E26"/>
    <mergeCell ref="B30:E30"/>
    <mergeCell ref="B8:E8"/>
    <mergeCell ref="C9:E9"/>
    <mergeCell ref="D10:E10"/>
    <mergeCell ref="D11:E11"/>
    <mergeCell ref="D12:E12"/>
    <mergeCell ref="D35:E35"/>
    <mergeCell ref="B27:E27"/>
    <mergeCell ref="B28:E28"/>
    <mergeCell ref="B29:E29"/>
    <mergeCell ref="B22:E22"/>
  </mergeCells>
  <phoneticPr fontId="2"/>
  <printOptions horizontalCentered="1"/>
  <pageMargins left="0.31496062992125984" right="0.31496062992125984" top="0.55118110236220474" bottom="0.55118110236220474" header="0.31496062992125984" footer="0.31496062992125984"/>
  <pageSetup paperSize="8"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5C47FBA1959C7459DCBD9ABB71E390C" ma:contentTypeVersion="16" ma:contentTypeDescription="新しいドキュメントを作成します。" ma:contentTypeScope="" ma:versionID="a07ff3941374b0fdbf4011867bc317b0">
  <xsd:schema xmlns:xsd="http://www.w3.org/2001/XMLSchema" xmlns:xs="http://www.w3.org/2001/XMLSchema" xmlns:p="http://schemas.microsoft.com/office/2006/metadata/properties" xmlns:ns2="e6deef49-f7a2-4bd0-aacb-d87c62e2f64a" xmlns:ns3="a56e2e7b-92b2-4ff3-866e-857e4112d56b" targetNamespace="http://schemas.microsoft.com/office/2006/metadata/properties" ma:root="true" ma:fieldsID="74bd9ab80f0c60465959d064f932b017" ns2:_="" ns3:_="">
    <xsd:import namespace="e6deef49-f7a2-4bd0-aacb-d87c62e2f64a"/>
    <xsd:import namespace="a56e2e7b-92b2-4ff3-866e-857e4112d5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DateTaken"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eef49-f7a2-4bd0-aacb-d87c62e2f6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6e2e7b-92b2-4ff3-866e-857e4112d56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d71c2d1-601c-4710-a750-f467f4fac90a}" ma:internalName="TaxCatchAll" ma:showField="CatchAllData" ma:web="a56e2e7b-92b2-4ff3-866e-857e4112d5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56e2e7b-92b2-4ff3-866e-857e4112d56b" xsi:nil="true"/>
    <lcf76f155ced4ddcb4097134ff3c332f xmlns="e6deef49-f7a2-4bd0-aacb-d87c62e2f6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8F4785-9ACC-4044-8E97-07CE9F337026}"/>
</file>

<file path=customXml/itemProps2.xml><?xml version="1.0" encoding="utf-8"?>
<ds:datastoreItem xmlns:ds="http://schemas.openxmlformats.org/officeDocument/2006/customXml" ds:itemID="{A7FBFDC6-7A4C-4501-9FAD-2FC7EDAC0F31}"/>
</file>

<file path=customXml/itemProps3.xml><?xml version="1.0" encoding="utf-8"?>
<ds:datastoreItem xmlns:ds="http://schemas.openxmlformats.org/officeDocument/2006/customXml" ds:itemID="{D9C7C824-706E-4273-A337-99A6FA514B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2021-11-02T09:22:07Z</dcterms:created>
  <dcterms:modified xsi:type="dcterms:W3CDTF">2025-11-11T02:43:19Z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0x01010045C47FBA1959C7459DCBD9ABB71E390C</vt:lpwstr>
  </property>
  <property fmtid="{D5CDD505-2E9C-101B-9397-08002B2CF9AE}" pid="3" name="MediaServiceImageTags">
    <vt:lpwstr/>
  </property>
</Properties>
</file>