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555" windowHeight="6525"/>
  </bookViews>
  <sheets>
    <sheet name="公表用まとめ" sheetId="1" r:id="rId1"/>
  </sheets>
  <definedNames>
    <definedName name="_xlnm.Print_Area" localSheetId="0">公表用まとめ!$A$1:$H$244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2" i="1" l="1"/>
  <c r="G144" i="1"/>
  <c r="G146" i="1"/>
  <c r="G148" i="1"/>
  <c r="G150" i="1"/>
  <c r="G152" i="1"/>
  <c r="G154" i="1"/>
  <c r="G156" i="1"/>
  <c r="G142" i="1"/>
  <c r="C239" i="1" l="1"/>
  <c r="C237" i="1"/>
  <c r="C235" i="1"/>
  <c r="C233" i="1"/>
  <c r="C231" i="1"/>
  <c r="C229" i="1"/>
  <c r="C220" i="1"/>
  <c r="C218" i="1"/>
  <c r="C216" i="1"/>
  <c r="C214" i="1"/>
  <c r="C212" i="1"/>
  <c r="E230" i="1"/>
  <c r="E232" i="1"/>
  <c r="E234" i="1"/>
  <c r="E236" i="1"/>
  <c r="E238" i="1"/>
  <c r="E228" i="1"/>
  <c r="D230" i="1"/>
  <c r="D232" i="1"/>
  <c r="D234" i="1"/>
  <c r="D236" i="1"/>
  <c r="D238" i="1"/>
  <c r="D228" i="1"/>
  <c r="E213" i="1"/>
  <c r="E215" i="1"/>
  <c r="E217" i="1"/>
  <c r="E219" i="1"/>
  <c r="E211" i="1"/>
  <c r="D213" i="1"/>
  <c r="D215" i="1"/>
  <c r="D217" i="1"/>
  <c r="D219" i="1"/>
  <c r="D211" i="1"/>
  <c r="E70" i="1"/>
  <c r="E71" i="1"/>
  <c r="E72" i="1"/>
  <c r="E73" i="1"/>
  <c r="E74" i="1"/>
  <c r="E69" i="1"/>
  <c r="D70" i="1"/>
  <c r="D71" i="1"/>
  <c r="D72" i="1"/>
  <c r="D73" i="1"/>
  <c r="D74" i="1"/>
  <c r="D69" i="1"/>
  <c r="E186" i="1"/>
  <c r="E188" i="1"/>
  <c r="E190" i="1"/>
  <c r="E192" i="1"/>
  <c r="E194" i="1"/>
  <c r="E196" i="1"/>
  <c r="E198" i="1"/>
  <c r="E200" i="1"/>
  <c r="E184" i="1"/>
  <c r="D186" i="1"/>
  <c r="D188" i="1"/>
  <c r="D190" i="1"/>
  <c r="D192" i="1"/>
  <c r="D194" i="1"/>
  <c r="D196" i="1"/>
  <c r="D198" i="1"/>
  <c r="D200" i="1"/>
  <c r="D184" i="1"/>
  <c r="E169" i="1"/>
  <c r="E171" i="1"/>
  <c r="E173" i="1"/>
  <c r="E167" i="1" l="1"/>
  <c r="D167" i="1"/>
  <c r="D169" i="1"/>
  <c r="D171" i="1"/>
  <c r="D173" i="1"/>
  <c r="D165" i="1"/>
  <c r="D125" i="1"/>
  <c r="E127" i="1"/>
  <c r="E129" i="1"/>
  <c r="E131" i="1"/>
  <c r="E125" i="1"/>
  <c r="E102" i="1"/>
  <c r="E104" i="1"/>
  <c r="E106" i="1"/>
  <c r="E108" i="1"/>
  <c r="E110" i="1"/>
  <c r="E112" i="1"/>
  <c r="E114" i="1"/>
  <c r="E100" i="1"/>
  <c r="D114" i="1"/>
  <c r="D112" i="1"/>
  <c r="D110" i="1"/>
  <c r="D108" i="1"/>
  <c r="D106" i="1"/>
  <c r="D104" i="1"/>
  <c r="D102" i="1"/>
  <c r="D100" i="1"/>
  <c r="D87" i="1"/>
  <c r="D85" i="1"/>
  <c r="D83" i="1"/>
  <c r="D81" i="1"/>
  <c r="E89" i="1"/>
  <c r="E87" i="1"/>
  <c r="E85" i="1"/>
  <c r="E83" i="1"/>
  <c r="D144" i="1" l="1"/>
  <c r="D146" i="1"/>
  <c r="D148" i="1"/>
  <c r="D150" i="1"/>
  <c r="D152" i="1"/>
  <c r="D154" i="1"/>
  <c r="D156" i="1"/>
  <c r="D140" i="1"/>
  <c r="D127" i="1"/>
  <c r="D129" i="1"/>
  <c r="D131" i="1"/>
  <c r="D123" i="1"/>
  <c r="D98" i="1"/>
  <c r="D89" i="1"/>
  <c r="D56" i="1"/>
  <c r="D57" i="1"/>
  <c r="D58" i="1"/>
  <c r="D59" i="1"/>
  <c r="D60" i="1"/>
  <c r="D61" i="1"/>
  <c r="D62" i="1"/>
  <c r="D63" i="1"/>
  <c r="D55" i="1"/>
  <c r="D42" i="1"/>
  <c r="D43" i="1"/>
  <c r="D44" i="1"/>
  <c r="D45" i="1"/>
  <c r="D46" i="1"/>
  <c r="D47" i="1"/>
  <c r="D48" i="1"/>
  <c r="D49" i="1"/>
  <c r="D41" i="1"/>
  <c r="D28" i="1" l="1"/>
  <c r="D29" i="1"/>
  <c r="D30" i="1"/>
  <c r="D31" i="1"/>
  <c r="D32" i="1"/>
  <c r="D33" i="1"/>
  <c r="D34" i="1"/>
  <c r="D35" i="1"/>
  <c r="D27" i="1"/>
</calcChain>
</file>

<file path=xl/sharedStrings.xml><?xml version="1.0" encoding="utf-8"?>
<sst xmlns="http://schemas.openxmlformats.org/spreadsheetml/2006/main" count="232" uniqueCount="97">
  <si>
    <t>調査対象</t>
    <rPh sb="0" eb="2">
      <t>チョウサ</t>
    </rPh>
    <rPh sb="2" eb="4">
      <t>タイショウ</t>
    </rPh>
    <phoneticPr fontId="4"/>
  </si>
  <si>
    <t>一般NISA取扱全金融機関</t>
    <rPh sb="0" eb="2">
      <t>イッパン</t>
    </rPh>
    <rPh sb="6" eb="8">
      <t>トリアツカ</t>
    </rPh>
    <rPh sb="8" eb="9">
      <t>ゼン</t>
    </rPh>
    <rPh sb="9" eb="11">
      <t>キンユウ</t>
    </rPh>
    <rPh sb="11" eb="13">
      <t>キカン</t>
    </rPh>
    <phoneticPr fontId="4"/>
  </si>
  <si>
    <t>つみたてNISA取扱全金融機関</t>
    <rPh sb="8" eb="10">
      <t>トリアツカイ</t>
    </rPh>
    <rPh sb="10" eb="11">
      <t>ゼン</t>
    </rPh>
    <rPh sb="11" eb="13">
      <t>キンユウ</t>
    </rPh>
    <rPh sb="13" eb="15">
      <t>キカン</t>
    </rPh>
    <phoneticPr fontId="4"/>
  </si>
  <si>
    <t>調査結果概要：</t>
    <rPh sb="0" eb="2">
      <t>チョウサ</t>
    </rPh>
    <rPh sb="2" eb="4">
      <t>ケッカ</t>
    </rPh>
    <rPh sb="4" eb="6">
      <t>ガイヨウ</t>
    </rPh>
    <phoneticPr fontId="4"/>
  </si>
  <si>
    <t>口座数</t>
    <rPh sb="0" eb="3">
      <t>コウザスウ</t>
    </rPh>
    <phoneticPr fontId="4"/>
  </si>
  <si>
    <t>NISA（一般・つみたて）</t>
    <rPh sb="5" eb="7">
      <t>イッパン</t>
    </rPh>
    <phoneticPr fontId="4"/>
  </si>
  <si>
    <t>一般NISA</t>
    <rPh sb="0" eb="2">
      <t>イッパン</t>
    </rPh>
    <phoneticPr fontId="4"/>
  </si>
  <si>
    <t>つみたてNISA</t>
    <phoneticPr fontId="5"/>
  </si>
  <si>
    <t>ジュニアNISA</t>
    <phoneticPr fontId="5"/>
  </si>
  <si>
    <t>買付額</t>
    <rPh sb="0" eb="2">
      <t>カイツケ</t>
    </rPh>
    <rPh sb="2" eb="3">
      <t>ガク</t>
    </rPh>
    <phoneticPr fontId="4"/>
  </si>
  <si>
    <t>つみたてNISA</t>
    <phoneticPr fontId="4"/>
  </si>
  <si>
    <t>ジュニアNISA</t>
    <phoneticPr fontId="4"/>
  </si>
  <si>
    <t>1.NISA（一般・つみたて）・ジュニアNISA口座数</t>
    <rPh sb="7" eb="9">
      <t>イッパン</t>
    </rPh>
    <rPh sb="24" eb="27">
      <t>コウザスウ</t>
    </rPh>
    <phoneticPr fontId="5"/>
  </si>
  <si>
    <t>（１）NISA（一般・つみたて）総口座数</t>
    <rPh sb="8" eb="10">
      <t>イッパン</t>
    </rPh>
    <rPh sb="16" eb="17">
      <t>ソウ</t>
    </rPh>
    <rPh sb="17" eb="20">
      <t>コウザスウ</t>
    </rPh>
    <phoneticPr fontId="5"/>
  </si>
  <si>
    <t>（口座）</t>
    <rPh sb="1" eb="3">
      <t>コウザ</t>
    </rPh>
    <phoneticPr fontId="3"/>
  </si>
  <si>
    <t>　　　　　　　　　　　　　　　　　　　　　　　　　　　　　　　　　　　　　　</t>
  </si>
  <si>
    <t>年代別比率</t>
  </si>
  <si>
    <t>総数</t>
  </si>
  <si>
    <t>20歳代</t>
  </si>
  <si>
    <t>30歳代</t>
  </si>
  <si>
    <t>40歳代</t>
  </si>
  <si>
    <t>50歳代</t>
  </si>
  <si>
    <t>60歳代</t>
  </si>
  <si>
    <t>70歳代</t>
  </si>
  <si>
    <t>80歳代以上</t>
    <rPh sb="4" eb="6">
      <t>イジョウ</t>
    </rPh>
    <phoneticPr fontId="5"/>
  </si>
  <si>
    <t>（２）一般NISA口座数　　　　　　　　　</t>
  </si>
  <si>
    <t>（３）つみたてNISA口座数</t>
  </si>
  <si>
    <t>（４）ジュニアNISA口座数</t>
  </si>
  <si>
    <t>　　　　　　　　　　　　　　　　　　　　　　　　　　　　　　　　　　　　　　　　　　　　　</t>
  </si>
  <si>
    <t>0歳</t>
  </si>
  <si>
    <t>1～5歳</t>
  </si>
  <si>
    <t>6～10歳</t>
  </si>
  <si>
    <t>11～15歳</t>
  </si>
  <si>
    <t>２．NISA（一般・つみたて）・ジュニアNISA口座における買付額</t>
  </si>
  <si>
    <t>（１）NISA（一般・つみたて）における商品別買付額</t>
    <phoneticPr fontId="5"/>
  </si>
  <si>
    <t>（万円）</t>
    <phoneticPr fontId="5"/>
  </si>
  <si>
    <t>商品別比率</t>
  </si>
  <si>
    <t>総額</t>
  </si>
  <si>
    <t>上場株式</t>
  </si>
  <si>
    <t>投資信託</t>
  </si>
  <si>
    <t>ＥＴＦ</t>
  </si>
  <si>
    <t>ＲＥＩＴ</t>
  </si>
  <si>
    <t>（２）NISA（一般・つみたて）における年代別買付額　</t>
  </si>
  <si>
    <t>（３）一般NISAにおける商品別買付額　　　</t>
  </si>
  <si>
    <t>（４）一般NISAにおける年代別買付額</t>
  </si>
  <si>
    <t>（５）つみたてNISAにおける商品別買付額　</t>
  </si>
  <si>
    <t>総額</t>
    <rPh sb="0" eb="2">
      <t>ソウガク</t>
    </rPh>
    <phoneticPr fontId="5"/>
  </si>
  <si>
    <t>投資信託</t>
    <rPh sb="0" eb="4">
      <t>トウシシンタク</t>
    </rPh>
    <phoneticPr fontId="5"/>
  </si>
  <si>
    <t>インデックス投信</t>
    <rPh sb="6" eb="8">
      <t>トウシン</t>
    </rPh>
    <phoneticPr fontId="5"/>
  </si>
  <si>
    <t>アクティブ運用投信等</t>
    <phoneticPr fontId="5"/>
  </si>
  <si>
    <t>ETF</t>
    <phoneticPr fontId="5"/>
  </si>
  <si>
    <t>（６）つみたてNISAにおける年代別買付額</t>
  </si>
  <si>
    <t>80歳代以上</t>
    <phoneticPr fontId="5"/>
  </si>
  <si>
    <t>（７）ジュニアNISAにおける商品別買付額</t>
  </si>
  <si>
    <t>（８）ジュニアNISAにおける年代別買付額　</t>
  </si>
  <si>
    <t>　　　２　年代別比率については、端数処理（四捨五入）の関係で、合計が100％にならない場合がある。</t>
    <phoneticPr fontId="5"/>
  </si>
  <si>
    <t>（注）１　つみたてNISA口座数は、基準日時点において、つみたてNISAの投資利用枠が設定されている口座数。</t>
  </si>
  <si>
    <t>（注）１　ジュニアNISA口座数は、これまでに開設された口座数から廃止口座等の数を差し引いたもの。</t>
  </si>
  <si>
    <t>　　　２　年齢別比率については、端数処理（四捨五入）の関係で、100％にならない場合がある。</t>
    <phoneticPr fontId="5"/>
  </si>
  <si>
    <t>　　　４　端数処理（四捨五入）の関係で、総額と内訳が一致しない場合がある。また、各商品別比率の合計が100％にならない場合がある。</t>
    <phoneticPr fontId="5"/>
  </si>
  <si>
    <t>　　　３　買付時の時価により算出。</t>
  </si>
  <si>
    <t>　　　３　買付時の時価により算出。</t>
    <phoneticPr fontId="5"/>
  </si>
  <si>
    <t>　　　４　端数処理（四捨五入）の関係で、総額と内訳が一致しない場合がある。また、各年代別比率の合計が100％にならない場合がある。</t>
  </si>
  <si>
    <t>　　　４　端数処理（四捨五入）の関係で、総額と内訳が一致しない場合がある。また、各年代別比率の合計が100％にならない場合がある。</t>
    <phoneticPr fontId="5"/>
  </si>
  <si>
    <t>　　　４　つみたてNISA買付額については、一部の調査対象金融機関で商品別の計数を取得できなかったため、総額と内訳が一致しない。</t>
    <phoneticPr fontId="5"/>
  </si>
  <si>
    <t>　　　５　インデックス投信は、内閣府告示第540号第１条第４号に規定する「指定インデックス投資信託」。</t>
    <phoneticPr fontId="5"/>
  </si>
  <si>
    <t>　　　　　アクティブ運用投信等は、同条第７号及び第８号に規定する「指定インデックス投資信託以外の公募株式投資信託」。</t>
    <phoneticPr fontId="5"/>
  </si>
  <si>
    <t xml:space="preserve">      アクティブ運用投信等は、同条第７号及び第８号に規定する「指定インデックス投資信託以外の公募株式投資信託」。</t>
    <phoneticPr fontId="5"/>
  </si>
  <si>
    <t>　○NISA（一般・つみたて）・ジュニア NISA口座数</t>
    <rPh sb="7" eb="9">
      <t>イッパン</t>
    </rPh>
    <rPh sb="25" eb="28">
      <t>コウザスウ</t>
    </rPh>
    <phoneticPr fontId="4"/>
  </si>
  <si>
    <t>80歳代以上</t>
    <rPh sb="4" eb="6">
      <t>イジョウ</t>
    </rPh>
    <phoneticPr fontId="3"/>
  </si>
  <si>
    <t>（注）１　これまでに開設された総口座数から金融機関変更に伴う変更前口座・廃止口座の数を差し引いて計上。</t>
    <phoneticPr fontId="5"/>
  </si>
  <si>
    <t>　　　２　年代別比率については、端数処理（四捨五入）の関係で、合計が100％にならない場合がある。</t>
    <phoneticPr fontId="5"/>
  </si>
  <si>
    <t>ジュニアNISA取扱全金融機関</t>
    <rPh sb="8" eb="10">
      <t>トリアツカ</t>
    </rPh>
    <rPh sb="10" eb="11">
      <t>ゼン</t>
    </rPh>
    <rPh sb="11" eb="13">
      <t>キンユウ</t>
    </rPh>
    <rPh sb="13" eb="15">
      <t>キカン</t>
    </rPh>
    <phoneticPr fontId="4"/>
  </si>
  <si>
    <t>　○NISA（一般・つみたて）・ジュニア NISA口座における買付額の合計</t>
    <rPh sb="7" eb="9">
      <t>イッパン</t>
    </rPh>
    <rPh sb="25" eb="27">
      <t>コウザ</t>
    </rPh>
    <rPh sb="31" eb="33">
      <t>カイツケ</t>
    </rPh>
    <rPh sb="33" eb="34">
      <t>ガク</t>
    </rPh>
    <rPh sb="35" eb="37">
      <t>ゴウケイ</t>
    </rPh>
    <phoneticPr fontId="4"/>
  </si>
  <si>
    <t>（注）　2014～2023年の利用枠で買付があった金額の合計。</t>
    <phoneticPr fontId="5"/>
  </si>
  <si>
    <t>（注）１　これまでに開設された口座数から金融機関変更に伴う変更前口座・廃止口座の数を差し引いて計上。</t>
    <phoneticPr fontId="5"/>
  </si>
  <si>
    <t>（注）１　2016～2023年の利用枠で買付があった金額の合計。</t>
    <phoneticPr fontId="5"/>
  </si>
  <si>
    <t>　　　２　下段は2023年の利用枠による買付け額。</t>
    <phoneticPr fontId="5"/>
  </si>
  <si>
    <t>（注）１　2018～2023年の利用枠で買付があった金額の合計。</t>
    <phoneticPr fontId="5"/>
  </si>
  <si>
    <t>　　　２　下段は2023年の利用枠による買付額。</t>
    <phoneticPr fontId="5"/>
  </si>
  <si>
    <t>（注）１　2014～2023年の利用枠で買付があった金額の合計。</t>
    <phoneticPr fontId="5"/>
  </si>
  <si>
    <t>20歳代</t>
    <phoneticPr fontId="5"/>
  </si>
  <si>
    <t>10歳代</t>
    <phoneticPr fontId="5"/>
  </si>
  <si>
    <t>16～18歳</t>
    <phoneticPr fontId="5"/>
  </si>
  <si>
    <r>
      <t>NISA口座の利用状況調査</t>
    </r>
    <r>
      <rPr>
        <sz val="11"/>
        <color rgb="FFFF0000"/>
        <rFont val="ＭＳ Ｐゴシック"/>
        <family val="3"/>
        <charset val="128"/>
      </rPr>
      <t>（2023年6月末時点）</t>
    </r>
    <rPh sb="4" eb="6">
      <t>コウザ</t>
    </rPh>
    <rPh sb="7" eb="9">
      <t>リヨウ</t>
    </rPh>
    <rPh sb="9" eb="11">
      <t>ジョウキョウ</t>
    </rPh>
    <rPh sb="11" eb="13">
      <t>チョウサ</t>
    </rPh>
    <rPh sb="18" eb="19">
      <t>ネン</t>
    </rPh>
    <rPh sb="20" eb="21">
      <t>ガツ</t>
    </rPh>
    <rPh sb="21" eb="22">
      <t>マツ</t>
    </rPh>
    <rPh sb="22" eb="24">
      <t>ジテン</t>
    </rPh>
    <phoneticPr fontId="4"/>
  </si>
  <si>
    <t>NISA総口座数
6月末時点</t>
    <phoneticPr fontId="5"/>
  </si>
  <si>
    <t>2023年3月末からの
増加率</t>
    <rPh sb="12" eb="15">
      <t>ゾウカリツ</t>
    </rPh>
    <phoneticPr fontId="3"/>
  </si>
  <si>
    <t>2023年3月末時点</t>
    <phoneticPr fontId="5"/>
  </si>
  <si>
    <t>一般NISA口座数
6月末時点</t>
    <phoneticPr fontId="5"/>
  </si>
  <si>
    <t>2023年6月末からの増加率</t>
    <phoneticPr fontId="5"/>
  </si>
  <si>
    <t>2023年3月末からの増加率</t>
    <phoneticPr fontId="5"/>
  </si>
  <si>
    <t>つみたてNISA口座数
6月末時点</t>
    <phoneticPr fontId="5"/>
  </si>
  <si>
    <t>ジュニアNISA口座数
6月末時点</t>
    <rPh sb="8" eb="11">
      <t>コウザスウ</t>
    </rPh>
    <phoneticPr fontId="3"/>
  </si>
  <si>
    <t>NISA買付額
6月末時点</t>
    <phoneticPr fontId="5"/>
  </si>
  <si>
    <t>一般NISA買付額
6月末時点</t>
    <phoneticPr fontId="5"/>
  </si>
  <si>
    <t>つみたてNISA買付額
6月末時点</t>
    <phoneticPr fontId="5"/>
  </si>
  <si>
    <t>ジュニアNISA買付額
6月末時点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</si>
</sst>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法人&quot;"/>
    <numFmt numFmtId="177" formatCode="[&gt;=10000]###0&quot;万&quot;####&quot;口&quot;&quot;座&quot;;####&quot;口座&quot;"/>
    <numFmt numFmtId="178" formatCode="##,#0&quot;万&quot;#,###&quot;口&quot;&quot;座&quot;"/>
    <numFmt numFmtId="179" formatCode="0.0%"/>
    <numFmt numFmtId="180" formatCode="[&gt;=100000000]##&quot;兆&quot;####&quot;億&quot;####&quot;万&quot;&quot;円&quot;;[&gt;=10000]####&quot;億&quot;####&quot;万円&quot;;####&quot;万円&quot;"/>
  </numFmts>
  <fonts count="12">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b/>
      <sz val="11"/>
      <name val="ＭＳ Ｐゴシック"/>
      <family val="3"/>
      <charset val="128"/>
    </font>
    <font>
      <sz val="11"/>
      <color rgb="FFFF0000"/>
      <name val="游ゴシック"/>
      <family val="2"/>
      <charset val="128"/>
      <scheme val="minor"/>
    </font>
    <font>
      <sz val="11"/>
      <color rgb="FFFF0000"/>
      <name val="ＭＳ Ｐゴシック"/>
      <family val="3"/>
      <charset val="128"/>
    </font>
    <font>
      <sz val="9"/>
      <name val="ＭＳ Ｐゴシック"/>
      <family val="3"/>
      <charset val="128"/>
    </font>
    <font>
      <sz val="10.5"/>
      <color theme="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2" fillId="0" borderId="0" xfId="2">
      <alignment vertical="center"/>
    </xf>
    <xf numFmtId="0" fontId="2" fillId="0" borderId="0" xfId="2" applyFill="1" applyBorder="1">
      <alignment vertical="center"/>
    </xf>
    <xf numFmtId="0" fontId="2" fillId="0" borderId="0" xfId="2" applyBorder="1">
      <alignment vertical="center"/>
    </xf>
    <xf numFmtId="176" fontId="2" fillId="0" borderId="0" xfId="2" applyNumberFormat="1">
      <alignment vertical="center"/>
    </xf>
    <xf numFmtId="0" fontId="2" fillId="0" borderId="3" xfId="2" applyBorder="1" applyAlignment="1">
      <alignment horizontal="center" vertical="center"/>
    </xf>
    <xf numFmtId="0" fontId="2" fillId="0" borderId="3" xfId="2" applyBorder="1">
      <alignment vertical="center"/>
    </xf>
    <xf numFmtId="177" fontId="2" fillId="0" borderId="3" xfId="2" applyNumberFormat="1" applyBorder="1" applyAlignment="1">
      <alignment horizontal="right" vertical="center" wrapText="1"/>
    </xf>
    <xf numFmtId="177" fontId="2" fillId="0" borderId="0" xfId="2" applyNumberFormat="1" applyBorder="1" applyAlignment="1">
      <alignment horizontal="right" vertical="center" wrapText="1"/>
    </xf>
    <xf numFmtId="178" fontId="2" fillId="0" borderId="0" xfId="2" applyNumberFormat="1" applyBorder="1">
      <alignment vertical="center"/>
    </xf>
    <xf numFmtId="179" fontId="0" fillId="0" borderId="0" xfId="3" applyNumberFormat="1" applyFont="1" applyFill="1" applyBorder="1">
      <alignment vertical="center"/>
    </xf>
    <xf numFmtId="180" fontId="0" fillId="0" borderId="3" xfId="3" applyNumberFormat="1" applyFont="1" applyFill="1" applyBorder="1">
      <alignment vertical="center"/>
    </xf>
    <xf numFmtId="0" fontId="6" fillId="0" borderId="0" xfId="2" applyFont="1">
      <alignment vertical="center"/>
    </xf>
    <xf numFmtId="0" fontId="2" fillId="0" borderId="0" xfId="2" applyBorder="1" applyAlignment="1">
      <alignment horizontal="left" vertical="center"/>
    </xf>
    <xf numFmtId="0" fontId="2" fillId="0" borderId="0" xfId="2" applyBorder="1" applyAlignment="1">
      <alignment horizontal="center" vertical="center"/>
    </xf>
    <xf numFmtId="0" fontId="1" fillId="0" borderId="0" xfId="4" applyAlignment="1">
      <alignment horizontal="right" vertical="center"/>
    </xf>
    <xf numFmtId="0" fontId="2" fillId="0" borderId="3" xfId="2" applyBorder="1" applyAlignment="1">
      <alignment vertical="center" wrapText="1"/>
    </xf>
    <xf numFmtId="179" fontId="2" fillId="0" borderId="3" xfId="1" applyNumberFormat="1" applyFont="1" applyBorder="1" applyAlignment="1">
      <alignment horizontal="right" vertical="center" wrapText="1"/>
    </xf>
    <xf numFmtId="179" fontId="2" fillId="0" borderId="3" xfId="2" applyNumberFormat="1" applyBorder="1">
      <alignment vertical="center"/>
    </xf>
    <xf numFmtId="179" fontId="7" fillId="0" borderId="0" xfId="3" applyNumberFormat="1" applyFont="1" applyFill="1" applyBorder="1">
      <alignment vertical="center"/>
    </xf>
    <xf numFmtId="3" fontId="2" fillId="0" borderId="0" xfId="2" applyNumberFormat="1">
      <alignment vertical="center"/>
    </xf>
    <xf numFmtId="10" fontId="2" fillId="0" borderId="0" xfId="2" applyNumberFormat="1" applyBorder="1">
      <alignment vertical="center"/>
    </xf>
    <xf numFmtId="0" fontId="2" fillId="0" borderId="0" xfId="2" applyBorder="1" applyAlignment="1">
      <alignment horizontal="right" vertical="center"/>
    </xf>
    <xf numFmtId="10" fontId="2" fillId="0" borderId="3" xfId="2" applyNumberFormat="1" applyBorder="1">
      <alignment vertical="center"/>
    </xf>
    <xf numFmtId="0" fontId="2" fillId="0" borderId="0" xfId="2" applyAlignment="1">
      <alignment horizontal="right" vertical="center"/>
    </xf>
    <xf numFmtId="180" fontId="0" fillId="0" borderId="3" xfId="5" applyNumberFormat="1" applyFont="1" applyFill="1" applyBorder="1">
      <alignment vertical="center"/>
    </xf>
    <xf numFmtId="180" fontId="2" fillId="0" borderId="3" xfId="2" applyNumberFormat="1" applyBorder="1">
      <alignment vertical="center"/>
    </xf>
    <xf numFmtId="3" fontId="2" fillId="0" borderId="0" xfId="2" applyNumberFormat="1" applyFill="1" applyBorder="1">
      <alignment vertical="center"/>
    </xf>
    <xf numFmtId="0" fontId="2" fillId="2" borderId="0" xfId="2" applyFill="1">
      <alignment vertical="center"/>
    </xf>
    <xf numFmtId="180" fontId="2" fillId="0" borderId="0" xfId="2" applyNumberFormat="1">
      <alignment vertical="center"/>
    </xf>
    <xf numFmtId="180" fontId="0" fillId="2" borderId="3" xfId="5" applyNumberFormat="1" applyFont="1" applyFill="1" applyBorder="1">
      <alignment vertical="center"/>
    </xf>
    <xf numFmtId="0" fontId="2" fillId="0" borderId="0" xfId="2">
      <alignment vertical="center"/>
    </xf>
    <xf numFmtId="0" fontId="2" fillId="0" borderId="0" xfId="2">
      <alignment vertical="center"/>
    </xf>
    <xf numFmtId="38" fontId="2" fillId="0" borderId="0" xfId="2" applyNumberFormat="1" applyFill="1" applyBorder="1" applyAlignment="1">
      <alignment horizontal="right" vertical="center"/>
    </xf>
    <xf numFmtId="38" fontId="2" fillId="0" borderId="0" xfId="2" applyNumberFormat="1" applyFill="1">
      <alignment vertical="center"/>
    </xf>
    <xf numFmtId="180" fontId="8" fillId="0" borderId="0" xfId="2" applyNumberFormat="1" applyFont="1" applyFill="1">
      <alignment vertical="center"/>
    </xf>
    <xf numFmtId="180" fontId="2" fillId="0" borderId="0" xfId="2" applyNumberFormat="1" applyFill="1">
      <alignment vertical="center"/>
    </xf>
    <xf numFmtId="0" fontId="2" fillId="0" borderId="0" xfId="2" applyFill="1">
      <alignment vertical="center"/>
    </xf>
    <xf numFmtId="180" fontId="2" fillId="0" borderId="0" xfId="2" applyNumberFormat="1" applyFont="1" applyFill="1">
      <alignment vertical="center"/>
    </xf>
    <xf numFmtId="177" fontId="2" fillId="0" borderId="3" xfId="2" applyNumberFormat="1" applyBorder="1">
      <alignment vertical="center"/>
    </xf>
    <xf numFmtId="179" fontId="1" fillId="0" borderId="3" xfId="4" applyNumberFormat="1" applyBorder="1">
      <alignment vertical="center"/>
    </xf>
    <xf numFmtId="180" fontId="2" fillId="0" borderId="0" xfId="2" applyNumberFormat="1" applyBorder="1">
      <alignment vertical="center"/>
    </xf>
    <xf numFmtId="179" fontId="2" fillId="0" borderId="0" xfId="2" applyNumberFormat="1" applyBorder="1">
      <alignment vertical="center"/>
    </xf>
    <xf numFmtId="180" fontId="0" fillId="0" borderId="0" xfId="5" applyNumberFormat="1" applyFont="1" applyFill="1" applyBorder="1">
      <alignment vertical="center"/>
    </xf>
    <xf numFmtId="0" fontId="2" fillId="0" borderId="0" xfId="2">
      <alignment vertical="center"/>
    </xf>
    <xf numFmtId="0" fontId="10" fillId="0" borderId="0" xfId="0" applyFont="1">
      <alignment vertical="center"/>
    </xf>
    <xf numFmtId="0" fontId="2" fillId="0" borderId="0" xfId="2">
      <alignment vertical="center"/>
    </xf>
    <xf numFmtId="0" fontId="2" fillId="0" borderId="0" xfId="2">
      <alignment vertical="center"/>
    </xf>
    <xf numFmtId="0" fontId="2" fillId="0" borderId="4" xfId="2" applyBorder="1" applyAlignment="1">
      <alignment horizontal="left" vertical="center"/>
    </xf>
    <xf numFmtId="0" fontId="2" fillId="0" borderId="0" xfId="2">
      <alignment vertical="center"/>
    </xf>
    <xf numFmtId="0" fontId="11" fillId="0" borderId="0" xfId="2" applyFont="1" applyFill="1" applyBorder="1">
      <alignment vertical="center"/>
    </xf>
    <xf numFmtId="38" fontId="11" fillId="0" borderId="0" xfId="2" applyNumberFormat="1" applyFont="1" applyFill="1" applyBorder="1" applyAlignment="1">
      <alignment horizontal="right" vertical="center"/>
    </xf>
    <xf numFmtId="10" fontId="11" fillId="0" borderId="0" xfId="2" applyNumberFormat="1" applyFont="1" applyFill="1" applyBorder="1">
      <alignment vertical="center"/>
    </xf>
    <xf numFmtId="0" fontId="11" fillId="0" borderId="0" xfId="2" applyFont="1" applyFill="1" applyBorder="1" applyAlignment="1">
      <alignment horizontal="right" vertical="center"/>
    </xf>
    <xf numFmtId="38" fontId="11" fillId="0" borderId="0" xfId="2" applyNumberFormat="1" applyFont="1" applyFill="1">
      <alignment vertical="center"/>
    </xf>
    <xf numFmtId="0" fontId="11" fillId="0" borderId="0" xfId="2" applyFont="1" applyFill="1">
      <alignment vertical="center"/>
    </xf>
    <xf numFmtId="0" fontId="2" fillId="0" borderId="3" xfId="2" applyBorder="1" applyAlignment="1">
      <alignment horizontal="left" vertical="center"/>
    </xf>
    <xf numFmtId="0" fontId="2" fillId="0" borderId="0" xfId="2">
      <alignment vertical="center"/>
    </xf>
    <xf numFmtId="0" fontId="2" fillId="0" borderId="4" xfId="2" applyBorder="1" applyAlignment="1">
      <alignment horizontal="left" vertical="center"/>
    </xf>
    <xf numFmtId="0" fontId="2" fillId="0" borderId="4" xfId="2" applyBorder="1" applyAlignment="1">
      <alignment horizontal="left" vertical="center"/>
    </xf>
    <xf numFmtId="0" fontId="2" fillId="0" borderId="5" xfId="2" applyBorder="1" applyAlignment="1">
      <alignment horizontal="left" vertical="center"/>
    </xf>
    <xf numFmtId="0" fontId="2" fillId="0" borderId="4" xfId="2" applyBorder="1" applyAlignment="1">
      <alignment horizontal="center" vertical="center"/>
    </xf>
    <xf numFmtId="0" fontId="2" fillId="0" borderId="5" xfId="2" applyBorder="1" applyAlignment="1">
      <alignment horizontal="center" vertical="center"/>
    </xf>
    <xf numFmtId="0" fontId="9" fillId="0" borderId="4" xfId="2" applyFont="1" applyBorder="1" applyAlignment="1">
      <alignment horizontal="left" vertical="center"/>
    </xf>
    <xf numFmtId="0" fontId="9" fillId="0" borderId="5" xfId="2" applyFont="1" applyBorder="1" applyAlignment="1">
      <alignment horizontal="left" vertical="center"/>
    </xf>
    <xf numFmtId="0" fontId="2" fillId="0" borderId="0" xfId="2" applyBorder="1" applyAlignment="1">
      <alignment horizontal="center" vertical="center"/>
    </xf>
    <xf numFmtId="0" fontId="2" fillId="0" borderId="0" xfId="2">
      <alignment vertical="center"/>
    </xf>
    <xf numFmtId="0" fontId="2" fillId="0" borderId="1" xfId="2" applyBorder="1" applyAlignment="1">
      <alignment horizontal="center" vertical="center"/>
    </xf>
    <xf numFmtId="0" fontId="2" fillId="0" borderId="2" xfId="2" applyBorder="1" applyAlignment="1">
      <alignment horizontal="center" vertical="center"/>
    </xf>
    <xf numFmtId="0" fontId="2" fillId="0" borderId="3" xfId="2" applyBorder="1" applyAlignment="1">
      <alignment horizontal="left" vertical="center"/>
    </xf>
  </cellXfs>
  <cellStyles count="6">
    <cellStyle name="パーセント" xfId="1" builtinId="5"/>
    <cellStyle name="パーセント 2" xfId="3"/>
    <cellStyle name="桁区切り 2" xfId="5"/>
    <cellStyle name="標準" xfId="0" builtinId="0"/>
    <cellStyle name="標準 2 2" xfId="2"/>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3"/>
  <sheetViews>
    <sheetView tabSelected="1" view="pageBreakPreview" zoomScaleNormal="80" zoomScaleSheetLayoutView="100" workbookViewId="0">
      <selection sqref="A1:F1"/>
    </sheetView>
  </sheetViews>
  <sheetFormatPr defaultColWidth="9" defaultRowHeight="13.5"/>
  <cols>
    <col min="1" max="1" width="8.5" style="1" customWidth="1"/>
    <col min="2" max="2" width="15.875" style="1" customWidth="1"/>
    <col min="3" max="3" width="24.875" style="1" customWidth="1"/>
    <col min="4" max="4" width="26.875" style="1" customWidth="1"/>
    <col min="5" max="5" width="14.125" style="1" customWidth="1"/>
    <col min="6" max="6" width="21.25" style="1" customWidth="1"/>
    <col min="7" max="8" width="14.125" style="1" customWidth="1"/>
    <col min="9" max="9" width="18.5" style="1" customWidth="1"/>
    <col min="10" max="11" width="14.125" style="1" customWidth="1"/>
    <col min="12" max="12" width="14.125" style="2" customWidth="1"/>
    <col min="13" max="13" width="14.625" style="1" bestFit="1" customWidth="1"/>
    <col min="14" max="15" width="11.625" style="1" bestFit="1" customWidth="1"/>
    <col min="16" max="16" width="20.875" style="1" customWidth="1"/>
    <col min="17" max="17" width="12.125" style="1" bestFit="1" customWidth="1"/>
    <col min="18" max="22" width="9" style="1"/>
    <col min="23" max="23" width="13" style="1" bestFit="1" customWidth="1"/>
    <col min="24" max="16384" width="9" style="1"/>
  </cols>
  <sheetData>
    <row r="1" spans="1:12">
      <c r="A1" s="65" t="s">
        <v>84</v>
      </c>
      <c r="B1" s="65"/>
      <c r="C1" s="65"/>
      <c r="D1" s="65"/>
      <c r="E1" s="65"/>
      <c r="F1" s="65"/>
    </row>
    <row r="2" spans="1:12">
      <c r="F2" s="3"/>
    </row>
    <row r="3" spans="1:12">
      <c r="F3" s="3"/>
    </row>
    <row r="4" spans="1:12">
      <c r="A4" s="1" t="s">
        <v>0</v>
      </c>
      <c r="B4" s="66" t="s">
        <v>1</v>
      </c>
      <c r="C4" s="66"/>
      <c r="D4" s="4">
        <v>697</v>
      </c>
      <c r="F4" s="3"/>
    </row>
    <row r="5" spans="1:12">
      <c r="B5" s="66" t="s">
        <v>2</v>
      </c>
      <c r="C5" s="66"/>
      <c r="D5" s="4">
        <v>597</v>
      </c>
      <c r="F5" s="3"/>
    </row>
    <row r="6" spans="1:12" s="49" customFormat="1">
      <c r="B6" s="49" t="s">
        <v>72</v>
      </c>
      <c r="D6" s="4">
        <v>310</v>
      </c>
      <c r="F6" s="3"/>
      <c r="L6" s="2"/>
    </row>
    <row r="7" spans="1:12">
      <c r="F7" s="3"/>
    </row>
    <row r="8" spans="1:12">
      <c r="A8" s="1" t="s">
        <v>3</v>
      </c>
      <c r="F8" s="3"/>
    </row>
    <row r="9" spans="1:12">
      <c r="A9" s="1" t="s">
        <v>68</v>
      </c>
      <c r="B9" s="3"/>
      <c r="C9" s="3"/>
      <c r="D9" s="3"/>
      <c r="F9" s="3"/>
    </row>
    <row r="10" spans="1:12">
      <c r="A10" s="3"/>
      <c r="B10" s="67"/>
      <c r="C10" s="68"/>
      <c r="D10" s="5" t="s">
        <v>4</v>
      </c>
      <c r="F10" s="3"/>
    </row>
    <row r="11" spans="1:12">
      <c r="A11" s="3"/>
      <c r="B11" s="6" t="s">
        <v>5</v>
      </c>
      <c r="C11" s="6"/>
      <c r="D11" s="7">
        <v>19414261</v>
      </c>
      <c r="F11" s="3"/>
    </row>
    <row r="12" spans="1:12">
      <c r="A12" s="3"/>
      <c r="B12" s="61"/>
      <c r="C12" s="6" t="s">
        <v>6</v>
      </c>
      <c r="D12" s="7">
        <v>11056122</v>
      </c>
      <c r="F12" s="3"/>
    </row>
    <row r="13" spans="1:12">
      <c r="A13" s="3"/>
      <c r="B13" s="62"/>
      <c r="C13" s="6" t="s">
        <v>7</v>
      </c>
      <c r="D13" s="7">
        <v>8358139</v>
      </c>
      <c r="E13" s="8"/>
      <c r="F13" s="3"/>
    </row>
    <row r="14" spans="1:12">
      <c r="A14" s="3"/>
      <c r="B14" s="69" t="s">
        <v>8</v>
      </c>
      <c r="C14" s="69"/>
      <c r="D14" s="7">
        <v>1033860</v>
      </c>
      <c r="F14" s="3"/>
    </row>
    <row r="15" spans="1:12" s="32" customFormat="1" ht="13.5" customHeight="1">
      <c r="A15" s="3"/>
      <c r="B15" s="3"/>
      <c r="C15" s="3"/>
      <c r="D15" s="9"/>
      <c r="E15" s="3"/>
      <c r="F15" s="3"/>
      <c r="L15" s="2"/>
    </row>
    <row r="16" spans="1:12">
      <c r="A16" s="1" t="s">
        <v>73</v>
      </c>
      <c r="F16" s="3"/>
    </row>
    <row r="17" spans="1:15">
      <c r="B17" s="67"/>
      <c r="C17" s="68"/>
      <c r="D17" s="5" t="s">
        <v>9</v>
      </c>
      <c r="F17" s="3"/>
      <c r="L17" s="10"/>
    </row>
    <row r="18" spans="1:15">
      <c r="B18" s="6" t="s">
        <v>5</v>
      </c>
      <c r="C18" s="6"/>
      <c r="D18" s="11">
        <v>3275189255</v>
      </c>
      <c r="F18" s="3"/>
    </row>
    <row r="19" spans="1:15">
      <c r="B19" s="61"/>
      <c r="C19" s="6" t="s">
        <v>6</v>
      </c>
      <c r="D19" s="11">
        <v>2911391213</v>
      </c>
      <c r="F19" s="3"/>
      <c r="L19" s="10"/>
    </row>
    <row r="20" spans="1:15">
      <c r="B20" s="62"/>
      <c r="C20" s="6" t="s">
        <v>10</v>
      </c>
      <c r="D20" s="11">
        <v>363798042</v>
      </c>
      <c r="F20" s="3"/>
      <c r="L20" s="10"/>
    </row>
    <row r="21" spans="1:15">
      <c r="A21" s="3"/>
      <c r="B21" s="69" t="s">
        <v>11</v>
      </c>
      <c r="C21" s="69"/>
      <c r="D21" s="11">
        <v>97756909</v>
      </c>
      <c r="F21" s="3"/>
      <c r="L21" s="10"/>
    </row>
    <row r="22" spans="1:15">
      <c r="B22" s="13" t="s">
        <v>74</v>
      </c>
      <c r="F22" s="3"/>
      <c r="G22" s="3"/>
      <c r="H22" s="3"/>
      <c r="I22" s="3"/>
      <c r="J22" s="3"/>
      <c r="K22" s="3"/>
      <c r="L22" s="10"/>
    </row>
    <row r="23" spans="1:15">
      <c r="F23" s="3"/>
      <c r="G23" s="3"/>
      <c r="H23" s="3"/>
      <c r="I23" s="3"/>
      <c r="J23" s="3"/>
      <c r="K23" s="3"/>
      <c r="L23" s="10"/>
    </row>
    <row r="24" spans="1:15">
      <c r="A24" s="12" t="s">
        <v>12</v>
      </c>
      <c r="B24" s="13"/>
      <c r="C24" s="14"/>
      <c r="D24" s="14"/>
      <c r="E24" s="14"/>
      <c r="F24" s="3"/>
      <c r="G24" s="3"/>
      <c r="H24" s="3"/>
      <c r="I24" s="3"/>
      <c r="J24" s="3"/>
      <c r="K24" s="3"/>
    </row>
    <row r="25" spans="1:15">
      <c r="A25" s="1" t="s">
        <v>13</v>
      </c>
      <c r="B25" s="13"/>
      <c r="C25" s="14"/>
      <c r="D25" s="14"/>
      <c r="F25" s="3"/>
      <c r="G25" s="15" t="s">
        <v>14</v>
      </c>
      <c r="H25" s="3"/>
      <c r="I25" s="3"/>
      <c r="J25" s="3"/>
      <c r="K25" s="3"/>
    </row>
    <row r="26" spans="1:15" ht="27">
      <c r="B26" s="6" t="s">
        <v>15</v>
      </c>
      <c r="C26" s="16" t="s">
        <v>85</v>
      </c>
      <c r="D26" s="16" t="s">
        <v>86</v>
      </c>
      <c r="E26" s="6" t="s">
        <v>16</v>
      </c>
      <c r="F26" s="16" t="s">
        <v>87</v>
      </c>
      <c r="G26" s="6"/>
      <c r="H26" s="3"/>
      <c r="I26" s="3"/>
      <c r="J26" s="3"/>
      <c r="K26" s="3"/>
    </row>
    <row r="27" spans="1:15">
      <c r="B27" s="6" t="s">
        <v>17</v>
      </c>
      <c r="C27" s="7">
        <v>19414261</v>
      </c>
      <c r="D27" s="17">
        <f>(C27/F27)-1</f>
        <v>3.6238559042492957E-2</v>
      </c>
      <c r="E27" s="17">
        <v>1</v>
      </c>
      <c r="F27" s="7">
        <v>18735320</v>
      </c>
      <c r="G27" s="17">
        <v>1</v>
      </c>
      <c r="H27" s="3"/>
      <c r="I27" s="3"/>
      <c r="J27" s="3"/>
      <c r="K27" s="3"/>
      <c r="L27" s="10"/>
    </row>
    <row r="28" spans="1:15" s="57" customFormat="1">
      <c r="B28" s="6" t="s">
        <v>82</v>
      </c>
      <c r="C28" s="7">
        <v>69139</v>
      </c>
      <c r="D28" s="17">
        <f t="shared" ref="D28:D35" si="0">(C28/F28)-1</f>
        <v>9.2053513607430082E-2</v>
      </c>
      <c r="E28" s="17">
        <v>3.5612480948927182E-3</v>
      </c>
      <c r="F28" s="7">
        <v>63311</v>
      </c>
      <c r="G28" s="18">
        <v>3.3792323803383127E-3</v>
      </c>
      <c r="H28" s="3"/>
      <c r="I28" s="3"/>
      <c r="J28" s="3"/>
      <c r="K28" s="3"/>
      <c r="L28" s="10"/>
    </row>
    <row r="29" spans="1:15" ht="12.95" customHeight="1">
      <c r="B29" s="6" t="s">
        <v>81</v>
      </c>
      <c r="C29" s="7">
        <v>2024949</v>
      </c>
      <c r="D29" s="17">
        <f t="shared" si="0"/>
        <v>5.3033123796131898E-2</v>
      </c>
      <c r="E29" s="17">
        <v>0.10430214160611109</v>
      </c>
      <c r="F29" s="7">
        <v>1922968</v>
      </c>
      <c r="G29" s="18">
        <v>0.10263865255570762</v>
      </c>
      <c r="H29" s="3"/>
      <c r="I29" s="3"/>
      <c r="J29" s="3"/>
      <c r="K29" s="3"/>
      <c r="L29" s="19"/>
    </row>
    <row r="30" spans="1:15">
      <c r="B30" s="6" t="s">
        <v>19</v>
      </c>
      <c r="C30" s="7">
        <v>3382094</v>
      </c>
      <c r="D30" s="17">
        <f t="shared" si="0"/>
        <v>3.5629629697676135E-2</v>
      </c>
      <c r="E30" s="17">
        <v>0.17420668239702763</v>
      </c>
      <c r="F30" s="7">
        <v>3265737</v>
      </c>
      <c r="G30" s="18">
        <v>0.17430911241441299</v>
      </c>
      <c r="H30" s="3"/>
      <c r="I30" s="3"/>
      <c r="J30" s="3"/>
      <c r="K30" s="3"/>
    </row>
    <row r="31" spans="1:15">
      <c r="B31" s="6" t="s">
        <v>20</v>
      </c>
      <c r="C31" s="7">
        <v>3660051</v>
      </c>
      <c r="D31" s="17">
        <f t="shared" si="0"/>
        <v>3.7205693443109311E-2</v>
      </c>
      <c r="E31" s="17">
        <v>0.18852383822387059</v>
      </c>
      <c r="F31" s="7">
        <v>3528761</v>
      </c>
      <c r="G31" s="18">
        <v>0.18834805063377622</v>
      </c>
      <c r="H31" s="3"/>
      <c r="I31" s="3"/>
      <c r="J31" s="3"/>
      <c r="K31" s="3"/>
    </row>
    <row r="32" spans="1:15">
      <c r="B32" s="6" t="s">
        <v>21</v>
      </c>
      <c r="C32" s="7">
        <v>3493518</v>
      </c>
      <c r="D32" s="17">
        <f t="shared" si="0"/>
        <v>4.7045629195204164E-2</v>
      </c>
      <c r="E32" s="17">
        <v>0.17994596858463993</v>
      </c>
      <c r="F32" s="7">
        <v>3336548</v>
      </c>
      <c r="G32" s="18">
        <v>0.17808865821347061</v>
      </c>
      <c r="H32" s="3"/>
      <c r="I32" s="3"/>
      <c r="J32" s="3"/>
      <c r="K32" s="3"/>
      <c r="M32" s="20"/>
      <c r="N32" s="20"/>
      <c r="O32" s="20"/>
    </row>
    <row r="33" spans="1:15">
      <c r="B33" s="6" t="s">
        <v>22</v>
      </c>
      <c r="C33" s="7">
        <v>2945204</v>
      </c>
      <c r="D33" s="17">
        <f t="shared" si="0"/>
        <v>3.4000278756996627E-2</v>
      </c>
      <c r="E33" s="17">
        <v>0.15170312174128081</v>
      </c>
      <c r="F33" s="7">
        <v>2848359</v>
      </c>
      <c r="G33" s="18">
        <v>0.15203151053731667</v>
      </c>
      <c r="H33" s="3"/>
      <c r="I33" s="3"/>
      <c r="J33" s="3"/>
      <c r="K33" s="3"/>
      <c r="M33" s="20"/>
      <c r="N33" s="20"/>
      <c r="O33" s="20"/>
    </row>
    <row r="34" spans="1:15">
      <c r="B34" s="6" t="s">
        <v>23</v>
      </c>
      <c r="C34" s="7">
        <v>2530491</v>
      </c>
      <c r="D34" s="17">
        <f t="shared" si="0"/>
        <v>1.820544123197454E-2</v>
      </c>
      <c r="E34" s="17">
        <v>0.13034186570377312</v>
      </c>
      <c r="F34" s="7">
        <v>2485246</v>
      </c>
      <c r="G34" s="18">
        <v>0.13265030968246072</v>
      </c>
      <c r="H34" s="3"/>
      <c r="I34" s="3"/>
      <c r="J34" s="3"/>
      <c r="K34" s="3"/>
      <c r="M34" s="20"/>
      <c r="N34" s="20"/>
      <c r="O34" s="20"/>
    </row>
    <row r="35" spans="1:15">
      <c r="B35" s="6" t="s">
        <v>24</v>
      </c>
      <c r="C35" s="7">
        <v>1308815</v>
      </c>
      <c r="D35" s="17">
        <f t="shared" si="0"/>
        <v>1.9016809536044343E-2</v>
      </c>
      <c r="E35" s="17">
        <v>6.7415133648404124E-2</v>
      </c>
      <c r="F35" s="7">
        <v>1284390</v>
      </c>
      <c r="G35" s="18">
        <v>6.8554473582516873E-2</v>
      </c>
      <c r="M35" s="20"/>
      <c r="N35" s="20"/>
      <c r="O35" s="20"/>
    </row>
    <row r="36" spans="1:15">
      <c r="B36" s="3" t="s">
        <v>70</v>
      </c>
      <c r="C36" s="33"/>
      <c r="D36" s="21"/>
      <c r="E36" s="21"/>
      <c r="F36" s="22"/>
      <c r="G36" s="21"/>
      <c r="M36" s="20"/>
      <c r="N36" s="20"/>
      <c r="O36" s="20"/>
    </row>
    <row r="37" spans="1:15" s="32" customFormat="1">
      <c r="B37" s="50" t="s">
        <v>55</v>
      </c>
      <c r="C37" s="51"/>
      <c r="D37" s="52"/>
      <c r="E37" s="52"/>
      <c r="F37" s="53"/>
      <c r="G37" s="52"/>
      <c r="L37" s="2"/>
      <c r="M37" s="20"/>
      <c r="N37" s="20"/>
      <c r="O37" s="20"/>
    </row>
    <row r="38" spans="1:15" s="46" customFormat="1">
      <c r="B38" s="3"/>
      <c r="C38" s="33"/>
      <c r="D38" s="21"/>
      <c r="E38" s="21"/>
      <c r="F38" s="22"/>
      <c r="G38" s="21"/>
      <c r="L38" s="2"/>
      <c r="M38" s="20"/>
      <c r="N38" s="20"/>
      <c r="O38" s="20"/>
    </row>
    <row r="39" spans="1:15">
      <c r="A39" s="1" t="s">
        <v>25</v>
      </c>
      <c r="M39" s="20"/>
      <c r="N39" s="20"/>
      <c r="O39" s="20"/>
    </row>
    <row r="40" spans="1:15" ht="27">
      <c r="B40" s="6" t="s">
        <v>15</v>
      </c>
      <c r="C40" s="16" t="s">
        <v>88</v>
      </c>
      <c r="D40" s="16" t="s">
        <v>90</v>
      </c>
      <c r="E40" s="6" t="s">
        <v>16</v>
      </c>
      <c r="F40" s="16" t="s">
        <v>87</v>
      </c>
      <c r="G40" s="6"/>
      <c r="M40" s="20"/>
      <c r="N40" s="20"/>
      <c r="O40" s="20"/>
    </row>
    <row r="41" spans="1:15" s="47" customFormat="1">
      <c r="B41" s="48" t="s">
        <v>17</v>
      </c>
      <c r="C41" s="7">
        <v>11056122</v>
      </c>
      <c r="D41" s="17">
        <f>C41/F41-1</f>
        <v>1.3926850607010488E-2</v>
      </c>
      <c r="E41" s="18">
        <v>1</v>
      </c>
      <c r="F41" s="7">
        <v>10904260</v>
      </c>
      <c r="G41" s="18">
        <v>1</v>
      </c>
      <c r="L41" s="2"/>
      <c r="M41" s="20"/>
      <c r="N41" s="20"/>
      <c r="O41" s="20"/>
    </row>
    <row r="42" spans="1:15" s="57" customFormat="1">
      <c r="B42" s="58" t="s">
        <v>82</v>
      </c>
      <c r="C42" s="7">
        <v>45495</v>
      </c>
      <c r="D42" s="17">
        <f t="shared" ref="D42:D49" si="1">C42/F42-1</f>
        <v>-6.5408081513589011E-2</v>
      </c>
      <c r="E42" s="18">
        <v>4.1149147956218287E-3</v>
      </c>
      <c r="F42" s="7">
        <v>48679</v>
      </c>
      <c r="G42" s="18">
        <v>4.4642185714573934E-3</v>
      </c>
      <c r="L42" s="2"/>
      <c r="M42" s="20"/>
      <c r="N42" s="20"/>
      <c r="O42" s="20"/>
    </row>
    <row r="43" spans="1:15" s="47" customFormat="1">
      <c r="B43" s="48" t="s">
        <v>18</v>
      </c>
      <c r="C43" s="7">
        <v>420242</v>
      </c>
      <c r="D43" s="17">
        <f t="shared" si="1"/>
        <v>1.2121606227225357E-2</v>
      </c>
      <c r="E43" s="18">
        <v>3.8009891714291866E-2</v>
      </c>
      <c r="F43" s="7">
        <v>415209</v>
      </c>
      <c r="G43" s="18">
        <v>3.8077687069090427E-2</v>
      </c>
      <c r="L43" s="2"/>
      <c r="M43" s="20"/>
      <c r="N43" s="20"/>
      <c r="O43" s="20"/>
    </row>
    <row r="44" spans="1:15" s="47" customFormat="1">
      <c r="B44" s="48" t="s">
        <v>19</v>
      </c>
      <c r="C44" s="7">
        <v>1057913</v>
      </c>
      <c r="D44" s="17">
        <f t="shared" si="1"/>
        <v>4.8145784180753104E-3</v>
      </c>
      <c r="E44" s="18">
        <v>9.5685720544690087E-2</v>
      </c>
      <c r="F44" s="7">
        <v>1052844</v>
      </c>
      <c r="G44" s="18">
        <v>9.6553457089247688E-2</v>
      </c>
      <c r="L44" s="2"/>
      <c r="M44" s="20"/>
      <c r="N44" s="20"/>
      <c r="O44" s="20"/>
    </row>
    <row r="45" spans="1:15" s="47" customFormat="1">
      <c r="B45" s="48" t="s">
        <v>20</v>
      </c>
      <c r="C45" s="7">
        <v>1608655</v>
      </c>
      <c r="D45" s="17">
        <f t="shared" si="1"/>
        <v>9.6175873060901917E-3</v>
      </c>
      <c r="E45" s="18">
        <v>0.14549902759756089</v>
      </c>
      <c r="F45" s="7">
        <v>1593331</v>
      </c>
      <c r="G45" s="18">
        <v>0.14612004849480845</v>
      </c>
      <c r="L45" s="2"/>
      <c r="M45" s="20"/>
      <c r="N45" s="20"/>
      <c r="O45" s="20"/>
    </row>
    <row r="46" spans="1:15">
      <c r="B46" s="48" t="s">
        <v>21</v>
      </c>
      <c r="C46" s="7">
        <v>2011879</v>
      </c>
      <c r="D46" s="17">
        <f t="shared" si="1"/>
        <v>2.0676538196753746E-2</v>
      </c>
      <c r="E46" s="18">
        <v>0.18196968159360036</v>
      </c>
      <c r="F46" s="7">
        <v>1971123</v>
      </c>
      <c r="G46" s="18">
        <v>0.18076632435396808</v>
      </c>
      <c r="M46" s="20"/>
      <c r="N46" s="20"/>
      <c r="O46" s="20"/>
    </row>
    <row r="47" spans="1:15">
      <c r="B47" s="48" t="s">
        <v>22</v>
      </c>
      <c r="C47" s="7">
        <v>2300807</v>
      </c>
      <c r="D47" s="17">
        <f t="shared" si="1"/>
        <v>1.6601914164383391E-2</v>
      </c>
      <c r="E47" s="18">
        <v>0.20810253360084124</v>
      </c>
      <c r="F47" s="7">
        <v>2263233</v>
      </c>
      <c r="G47" s="18">
        <v>0.20755493724470986</v>
      </c>
    </row>
    <row r="48" spans="1:15">
      <c r="B48" s="48" t="s">
        <v>23</v>
      </c>
      <c r="C48" s="7">
        <v>2334277</v>
      </c>
      <c r="D48" s="17">
        <f t="shared" si="1"/>
        <v>1.2857072192432151E-2</v>
      </c>
      <c r="E48" s="18">
        <v>0.2111298156803986</v>
      </c>
      <c r="F48" s="7">
        <v>2304646</v>
      </c>
      <c r="G48" s="18">
        <v>0.21135281073635442</v>
      </c>
    </row>
    <row r="49" spans="1:14">
      <c r="B49" s="56" t="s">
        <v>69</v>
      </c>
      <c r="C49" s="7">
        <v>1276854</v>
      </c>
      <c r="D49" s="17">
        <f t="shared" si="1"/>
        <v>1.7255486199355463E-2</v>
      </c>
      <c r="E49" s="18">
        <v>0.11548841447299514</v>
      </c>
      <c r="F49" s="7">
        <v>1255195</v>
      </c>
      <c r="G49" s="18">
        <v>0.11511051644036367</v>
      </c>
    </row>
    <row r="50" spans="1:14">
      <c r="B50" s="55" t="s">
        <v>75</v>
      </c>
      <c r="C50" s="54"/>
      <c r="D50" s="55"/>
      <c r="E50" s="55"/>
      <c r="F50" s="55"/>
      <c r="G50" s="55"/>
      <c r="H50" s="55"/>
    </row>
    <row r="51" spans="1:14" s="32" customFormat="1">
      <c r="B51" s="55" t="s">
        <v>71</v>
      </c>
      <c r="C51" s="54"/>
      <c r="D51" s="55"/>
      <c r="E51" s="55"/>
      <c r="F51" s="55"/>
      <c r="G51" s="55"/>
      <c r="H51" s="55"/>
      <c r="L51" s="2"/>
    </row>
    <row r="52" spans="1:14" s="32" customFormat="1">
      <c r="C52" s="34"/>
      <c r="L52" s="2"/>
    </row>
    <row r="53" spans="1:14">
      <c r="A53" s="1" t="s">
        <v>26</v>
      </c>
      <c r="B53" s="32"/>
    </row>
    <row r="54" spans="1:14" ht="27">
      <c r="B54" s="6" t="s">
        <v>15</v>
      </c>
      <c r="C54" s="16" t="s">
        <v>91</v>
      </c>
      <c r="D54" s="16" t="s">
        <v>90</v>
      </c>
      <c r="E54" s="6" t="s">
        <v>16</v>
      </c>
      <c r="F54" s="16" t="s">
        <v>87</v>
      </c>
      <c r="G54" s="6"/>
      <c r="N54" s="20"/>
    </row>
    <row r="55" spans="1:14">
      <c r="B55" s="6" t="s">
        <v>17</v>
      </c>
      <c r="C55" s="7">
        <v>8358139</v>
      </c>
      <c r="D55" s="17">
        <f>C55/F55-1</f>
        <v>6.7306213973587159E-2</v>
      </c>
      <c r="E55" s="18">
        <v>1</v>
      </c>
      <c r="F55" s="7">
        <v>7831060</v>
      </c>
      <c r="G55" s="18">
        <v>1</v>
      </c>
    </row>
    <row r="56" spans="1:14" s="57" customFormat="1">
      <c r="B56" s="6" t="s">
        <v>82</v>
      </c>
      <c r="C56" s="7">
        <v>23644</v>
      </c>
      <c r="D56" s="17">
        <f t="shared" ref="D56:D63" si="2">C56/F56-1</f>
        <v>0.61591033351558222</v>
      </c>
      <c r="E56" s="18">
        <v>2.8288593908285084E-3</v>
      </c>
      <c r="F56" s="7">
        <v>14632</v>
      </c>
      <c r="G56" s="18">
        <v>1.868457143732777E-3</v>
      </c>
      <c r="L56" s="2"/>
    </row>
    <row r="57" spans="1:14">
      <c r="B57" s="6" t="s">
        <v>18</v>
      </c>
      <c r="C57" s="7">
        <v>1604707</v>
      </c>
      <c r="D57" s="17">
        <f t="shared" si="2"/>
        <v>6.429940063365569E-2</v>
      </c>
      <c r="E57" s="18">
        <v>0.19199333727280679</v>
      </c>
      <c r="F57" s="7">
        <v>1507759</v>
      </c>
      <c r="G57" s="18">
        <v>0.19253574867259349</v>
      </c>
    </row>
    <row r="58" spans="1:14">
      <c r="B58" s="6" t="s">
        <v>19</v>
      </c>
      <c r="C58" s="7">
        <v>2324181</v>
      </c>
      <c r="D58" s="17">
        <f t="shared" si="2"/>
        <v>5.0290728019836584E-2</v>
      </c>
      <c r="E58" s="18">
        <v>0.27807398273706624</v>
      </c>
      <c r="F58" s="7">
        <v>2212893</v>
      </c>
      <c r="G58" s="18">
        <v>0.28257898675275123</v>
      </c>
    </row>
    <row r="59" spans="1:14">
      <c r="B59" s="6" t="s">
        <v>20</v>
      </c>
      <c r="C59" s="7">
        <v>2051396</v>
      </c>
      <c r="D59" s="17">
        <f t="shared" si="2"/>
        <v>5.9917434368589984E-2</v>
      </c>
      <c r="E59" s="18">
        <v>0.24543693279089998</v>
      </c>
      <c r="F59" s="7">
        <v>1935430</v>
      </c>
      <c r="G59" s="18">
        <v>0.24714789568717391</v>
      </c>
    </row>
    <row r="60" spans="1:14">
      <c r="B60" s="6" t="s">
        <v>21</v>
      </c>
      <c r="C60" s="7">
        <v>1481639</v>
      </c>
      <c r="D60" s="17">
        <f t="shared" si="2"/>
        <v>8.5111961477195797E-2</v>
      </c>
      <c r="E60" s="18">
        <v>0.17726900689256306</v>
      </c>
      <c r="F60" s="7">
        <v>1365425</v>
      </c>
      <c r="G60" s="18">
        <v>0.17436017601703985</v>
      </c>
    </row>
    <row r="61" spans="1:14">
      <c r="B61" s="6" t="s">
        <v>22</v>
      </c>
      <c r="C61" s="7">
        <v>644397</v>
      </c>
      <c r="D61" s="17">
        <f t="shared" si="2"/>
        <v>0.10129613108971403</v>
      </c>
      <c r="E61" s="18">
        <v>7.7098143498211744E-2</v>
      </c>
      <c r="F61" s="7">
        <v>585126</v>
      </c>
      <c r="G61" s="18">
        <v>7.4718620467727231E-2</v>
      </c>
    </row>
    <row r="62" spans="1:14">
      <c r="B62" s="6" t="s">
        <v>23</v>
      </c>
      <c r="C62" s="7">
        <v>196214</v>
      </c>
      <c r="D62" s="17">
        <f t="shared" si="2"/>
        <v>8.6456256921373154E-2</v>
      </c>
      <c r="E62" s="18">
        <v>2.3475800055490822E-2</v>
      </c>
      <c r="F62" s="7">
        <v>180600</v>
      </c>
      <c r="G62" s="18">
        <v>2.3062012039238623E-2</v>
      </c>
    </row>
    <row r="63" spans="1:14">
      <c r="B63" s="6" t="s">
        <v>69</v>
      </c>
      <c r="C63" s="7">
        <v>31961</v>
      </c>
      <c r="D63" s="17">
        <f t="shared" si="2"/>
        <v>9.4742250385339899E-2</v>
      </c>
      <c r="E63" s="18">
        <v>3.8239373621328861E-3</v>
      </c>
      <c r="F63" s="7">
        <v>29195</v>
      </c>
      <c r="G63" s="18">
        <v>3.7281032197429213E-3</v>
      </c>
    </row>
    <row r="64" spans="1:14">
      <c r="B64" s="32" t="s">
        <v>56</v>
      </c>
      <c r="C64" s="34"/>
    </row>
    <row r="65" spans="1:12" s="32" customFormat="1">
      <c r="B65" s="32" t="s">
        <v>55</v>
      </c>
      <c r="C65" s="34"/>
      <c r="L65" s="2"/>
    </row>
    <row r="66" spans="1:12" s="32" customFormat="1">
      <c r="C66" s="34"/>
      <c r="L66" s="2"/>
    </row>
    <row r="67" spans="1:12">
      <c r="A67" s="1" t="s">
        <v>27</v>
      </c>
    </row>
    <row r="68" spans="1:12" ht="27">
      <c r="B68" s="6" t="s">
        <v>28</v>
      </c>
      <c r="C68" s="16" t="s">
        <v>92</v>
      </c>
      <c r="D68" s="16" t="s">
        <v>89</v>
      </c>
      <c r="E68" s="6" t="s">
        <v>16</v>
      </c>
      <c r="F68" s="6" t="s">
        <v>87</v>
      </c>
      <c r="G68" s="6"/>
    </row>
    <row r="69" spans="1:12">
      <c r="B69" s="6" t="s">
        <v>17</v>
      </c>
      <c r="C69" s="39">
        <v>1033860</v>
      </c>
      <c r="D69" s="17">
        <f>C69/F69-1</f>
        <v>4.7163160794736259E-2</v>
      </c>
      <c r="E69" s="40">
        <f>C69/$C$69</f>
        <v>1</v>
      </c>
      <c r="F69" s="39">
        <v>987296</v>
      </c>
      <c r="G69" s="18">
        <v>1</v>
      </c>
    </row>
    <row r="70" spans="1:12">
      <c r="B70" s="6" t="s">
        <v>29</v>
      </c>
      <c r="C70" s="39">
        <v>30195</v>
      </c>
      <c r="D70" s="17">
        <f t="shared" ref="D70:D74" si="3">C70/F70-1</f>
        <v>-0.11417842579282422</v>
      </c>
      <c r="E70" s="40">
        <f t="shared" ref="E70:E74" si="4">C70/$C$69</f>
        <v>2.9206082061400962E-2</v>
      </c>
      <c r="F70" s="39">
        <v>34087</v>
      </c>
      <c r="G70" s="18">
        <v>3.4525613392538811E-2</v>
      </c>
    </row>
    <row r="71" spans="1:12">
      <c r="B71" s="6" t="s">
        <v>30</v>
      </c>
      <c r="C71" s="39">
        <v>349217</v>
      </c>
      <c r="D71" s="17">
        <f t="shared" si="3"/>
        <v>3.4956226920592082E-2</v>
      </c>
      <c r="E71" s="40">
        <f t="shared" si="4"/>
        <v>0.33777977675894222</v>
      </c>
      <c r="F71" s="39">
        <v>337422</v>
      </c>
      <c r="G71" s="18">
        <v>0.34176376689462939</v>
      </c>
    </row>
    <row r="72" spans="1:12">
      <c r="B72" s="6" t="s">
        <v>31</v>
      </c>
      <c r="C72" s="39">
        <v>317867</v>
      </c>
      <c r="D72" s="17">
        <f t="shared" si="3"/>
        <v>5.0966764974276879E-2</v>
      </c>
      <c r="E72" s="40">
        <f t="shared" si="4"/>
        <v>0.30745652215967345</v>
      </c>
      <c r="F72" s="39">
        <v>302452</v>
      </c>
      <c r="G72" s="18">
        <v>0.30634379152756619</v>
      </c>
    </row>
    <row r="73" spans="1:12">
      <c r="B73" s="6" t="s">
        <v>32</v>
      </c>
      <c r="C73" s="39">
        <v>242791</v>
      </c>
      <c r="D73" s="17">
        <f t="shared" si="3"/>
        <v>5.0002378594380392E-2</v>
      </c>
      <c r="E73" s="40">
        <f t="shared" si="4"/>
        <v>0.23483933994931616</v>
      </c>
      <c r="F73" s="39">
        <v>231229</v>
      </c>
      <c r="G73" s="18">
        <v>0.23420433183158851</v>
      </c>
    </row>
    <row r="74" spans="1:12">
      <c r="B74" s="6" t="s">
        <v>83</v>
      </c>
      <c r="C74" s="39">
        <v>93790</v>
      </c>
      <c r="D74" s="17">
        <f t="shared" si="3"/>
        <v>0.1423038511192849</v>
      </c>
      <c r="E74" s="40">
        <f t="shared" si="4"/>
        <v>9.0718279070667207E-2</v>
      </c>
      <c r="F74" s="39">
        <v>82106</v>
      </c>
      <c r="G74" s="18">
        <v>8.3162496353677118E-2</v>
      </c>
    </row>
    <row r="75" spans="1:12">
      <c r="B75" s="32" t="s">
        <v>57</v>
      </c>
    </row>
    <row r="76" spans="1:12" s="32" customFormat="1">
      <c r="B76" s="32" t="s">
        <v>58</v>
      </c>
      <c r="L76" s="2"/>
    </row>
    <row r="77" spans="1:12" s="32" customFormat="1">
      <c r="L77" s="2"/>
    </row>
    <row r="78" spans="1:12">
      <c r="A78" s="1" t="s">
        <v>33</v>
      </c>
    </row>
    <row r="79" spans="1:12">
      <c r="A79" s="1" t="s">
        <v>34</v>
      </c>
      <c r="G79" s="24" t="s">
        <v>35</v>
      </c>
    </row>
    <row r="80" spans="1:12" ht="27">
      <c r="B80" s="6" t="s">
        <v>28</v>
      </c>
      <c r="C80" s="16" t="s">
        <v>93</v>
      </c>
      <c r="D80" s="16" t="s">
        <v>90</v>
      </c>
      <c r="E80" s="6" t="s">
        <v>36</v>
      </c>
      <c r="F80" s="16" t="s">
        <v>87</v>
      </c>
      <c r="G80" s="6"/>
    </row>
    <row r="81" spans="1:17" ht="12.95" customHeight="1">
      <c r="B81" s="59" t="s">
        <v>37</v>
      </c>
      <c r="C81" s="25">
        <v>3275189255</v>
      </c>
      <c r="D81" s="17">
        <f>C81/F81-1</f>
        <v>3.7146059295677825E-2</v>
      </c>
      <c r="E81" s="18">
        <v>1</v>
      </c>
      <c r="F81" s="26">
        <v>3157886226</v>
      </c>
      <c r="G81" s="18">
        <v>1</v>
      </c>
      <c r="I81" s="29"/>
      <c r="L81" s="19"/>
    </row>
    <row r="82" spans="1:17">
      <c r="B82" s="60"/>
      <c r="C82" s="26">
        <v>273618297</v>
      </c>
      <c r="D82" s="17"/>
      <c r="E82" s="18"/>
      <c r="F82" s="26"/>
      <c r="G82" s="18"/>
    </row>
    <row r="83" spans="1:17">
      <c r="B83" s="59" t="s">
        <v>38</v>
      </c>
      <c r="C83" s="26">
        <v>1245357247</v>
      </c>
      <c r="D83" s="17">
        <f>C83/F83-1</f>
        <v>2.7734456342517255E-2</v>
      </c>
      <c r="E83" s="18">
        <f>C83/$C$81</f>
        <v>0.38023978159393418</v>
      </c>
      <c r="F83" s="26">
        <v>1211750019</v>
      </c>
      <c r="G83" s="18">
        <v>0.38372187351882131</v>
      </c>
    </row>
    <row r="84" spans="1:17">
      <c r="B84" s="60"/>
      <c r="C84" s="26">
        <v>99090309</v>
      </c>
      <c r="D84" s="17"/>
      <c r="E84" s="18"/>
      <c r="F84" s="26"/>
      <c r="G84" s="18"/>
      <c r="L84" s="27"/>
      <c r="M84" s="20"/>
      <c r="N84" s="20"/>
      <c r="O84" s="20"/>
      <c r="P84" s="20"/>
      <c r="Q84" s="20"/>
    </row>
    <row r="85" spans="1:17">
      <c r="B85" s="59" t="s">
        <v>39</v>
      </c>
      <c r="C85" s="26">
        <v>1926552121</v>
      </c>
      <c r="D85" s="17">
        <f>C85/F85-1</f>
        <v>4.3061259863762968E-2</v>
      </c>
      <c r="E85" s="18">
        <f>C85/$C$81</f>
        <v>0.58822619732855708</v>
      </c>
      <c r="F85" s="26">
        <v>1847017232</v>
      </c>
      <c r="G85" s="18">
        <v>0.58489036647136006</v>
      </c>
      <c r="M85" s="20"/>
      <c r="N85" s="20"/>
      <c r="O85" s="20"/>
      <c r="P85" s="20"/>
      <c r="Q85" s="20"/>
    </row>
    <row r="86" spans="1:17">
      <c r="B86" s="60"/>
      <c r="C86" s="26">
        <v>163416471</v>
      </c>
      <c r="D86" s="17"/>
      <c r="E86" s="18"/>
      <c r="F86" s="26"/>
      <c r="G86" s="18"/>
      <c r="M86" s="20"/>
      <c r="N86" s="20"/>
      <c r="O86" s="20"/>
      <c r="P86" s="20"/>
      <c r="Q86" s="20"/>
    </row>
    <row r="87" spans="1:17">
      <c r="B87" s="59" t="s">
        <v>40</v>
      </c>
      <c r="C87" s="26">
        <v>79357737</v>
      </c>
      <c r="D87" s="17">
        <f>C87/F87-1</f>
        <v>5.121290790618227E-2</v>
      </c>
      <c r="E87" s="18">
        <f>C87/$C$81</f>
        <v>2.4229969880015377E-2</v>
      </c>
      <c r="F87" s="26">
        <v>75491593</v>
      </c>
      <c r="G87" s="18">
        <v>2.3905735545014534E-2</v>
      </c>
      <c r="M87" s="20"/>
      <c r="N87" s="20"/>
      <c r="O87" s="20"/>
      <c r="P87" s="20"/>
      <c r="Q87" s="20"/>
    </row>
    <row r="88" spans="1:17">
      <c r="B88" s="60"/>
      <c r="C88" s="26">
        <v>10024818</v>
      </c>
      <c r="D88" s="17"/>
      <c r="E88" s="18"/>
      <c r="F88" s="26"/>
      <c r="G88" s="18"/>
      <c r="M88" s="20"/>
      <c r="N88" s="20"/>
      <c r="O88" s="20"/>
      <c r="P88" s="20"/>
      <c r="Q88" s="20"/>
    </row>
    <row r="89" spans="1:17">
      <c r="B89" s="59" t="s">
        <v>41</v>
      </c>
      <c r="C89" s="26">
        <v>23922151</v>
      </c>
      <c r="D89" s="17">
        <f t="shared" ref="D89" si="5">C89/F89-1</f>
        <v>1.2475779689674393E-2</v>
      </c>
      <c r="E89" s="18">
        <f>C89/$C$81</f>
        <v>7.3040515028191862E-3</v>
      </c>
      <c r="F89" s="26">
        <v>23627381</v>
      </c>
      <c r="G89" s="18">
        <v>7.4820241481366153E-3</v>
      </c>
      <c r="M89" s="20"/>
      <c r="N89" s="20"/>
      <c r="O89" s="20"/>
      <c r="P89" s="20"/>
      <c r="Q89" s="20"/>
    </row>
    <row r="90" spans="1:17">
      <c r="B90" s="60"/>
      <c r="C90" s="26">
        <v>1086700</v>
      </c>
      <c r="D90" s="6"/>
      <c r="E90" s="6"/>
      <c r="F90" s="26"/>
      <c r="G90" s="18"/>
      <c r="M90" s="20"/>
      <c r="N90" s="20"/>
      <c r="O90" s="20"/>
      <c r="P90" s="20"/>
      <c r="Q90" s="20"/>
    </row>
    <row r="91" spans="1:17" s="32" customFormat="1">
      <c r="B91" s="13" t="s">
        <v>80</v>
      </c>
      <c r="C91" s="41"/>
      <c r="D91" s="3"/>
      <c r="E91" s="3"/>
      <c r="F91" s="41"/>
      <c r="G91" s="42"/>
      <c r="L91" s="2"/>
      <c r="M91" s="20"/>
      <c r="N91" s="20"/>
      <c r="O91" s="20"/>
      <c r="P91" s="20"/>
      <c r="Q91" s="20"/>
    </row>
    <row r="92" spans="1:17" s="32" customFormat="1">
      <c r="B92" s="13" t="s">
        <v>79</v>
      </c>
      <c r="C92" s="41"/>
      <c r="D92" s="3"/>
      <c r="E92" s="3"/>
      <c r="F92" s="41"/>
      <c r="G92" s="42"/>
      <c r="L92" s="2"/>
      <c r="M92" s="20"/>
      <c r="N92" s="20"/>
      <c r="O92" s="20"/>
      <c r="P92" s="20"/>
      <c r="Q92" s="20"/>
    </row>
    <row r="93" spans="1:17">
      <c r="B93" s="32" t="s">
        <v>61</v>
      </c>
      <c r="C93" s="35"/>
      <c r="M93" s="20"/>
      <c r="N93" s="20"/>
      <c r="O93" s="20"/>
      <c r="P93" s="20"/>
      <c r="Q93" s="20"/>
    </row>
    <row r="94" spans="1:17" s="32" customFormat="1">
      <c r="B94" s="32" t="s">
        <v>59</v>
      </c>
      <c r="C94" s="35"/>
      <c r="L94" s="2"/>
      <c r="M94" s="20"/>
      <c r="N94" s="20"/>
      <c r="O94" s="20"/>
      <c r="P94" s="20"/>
      <c r="Q94" s="20"/>
    </row>
    <row r="95" spans="1:17" s="32" customFormat="1">
      <c r="C95" s="35"/>
      <c r="L95" s="2"/>
      <c r="M95" s="20"/>
      <c r="N95" s="20"/>
      <c r="O95" s="20"/>
      <c r="P95" s="20"/>
      <c r="Q95" s="20"/>
    </row>
    <row r="96" spans="1:17">
      <c r="A96" s="1" t="s">
        <v>42</v>
      </c>
      <c r="G96" s="24" t="s">
        <v>35</v>
      </c>
    </row>
    <row r="97" spans="2:16" ht="27">
      <c r="B97" s="6" t="s">
        <v>28</v>
      </c>
      <c r="C97" s="16" t="s">
        <v>93</v>
      </c>
      <c r="D97" s="16" t="s">
        <v>90</v>
      </c>
      <c r="E97" s="6" t="s">
        <v>16</v>
      </c>
      <c r="F97" s="16" t="s">
        <v>87</v>
      </c>
      <c r="G97" s="6"/>
    </row>
    <row r="98" spans="2:16" ht="12.95" customHeight="1">
      <c r="B98" s="59" t="s">
        <v>37</v>
      </c>
      <c r="C98" s="25">
        <v>3275189255</v>
      </c>
      <c r="D98" s="17">
        <f>C98/F98-1</f>
        <v>3.7146059295677825E-2</v>
      </c>
      <c r="E98" s="18">
        <v>1</v>
      </c>
      <c r="F98" s="25">
        <v>3157886226</v>
      </c>
      <c r="G98" s="18">
        <v>1</v>
      </c>
      <c r="L98" s="19"/>
    </row>
    <row r="99" spans="2:16">
      <c r="B99" s="60"/>
      <c r="C99" s="26">
        <v>273618297</v>
      </c>
      <c r="D99" s="17"/>
      <c r="E99" s="18"/>
      <c r="F99" s="26"/>
      <c r="G99" s="18"/>
    </row>
    <row r="100" spans="2:16" s="57" customFormat="1">
      <c r="B100" s="59" t="s">
        <v>82</v>
      </c>
      <c r="C100" s="25">
        <v>537410</v>
      </c>
      <c r="D100" s="17">
        <f>C100/F100-1</f>
        <v>0.76029165138095478</v>
      </c>
      <c r="E100" s="18">
        <f>C100/$C$98</f>
        <v>1.6408517436956478E-4</v>
      </c>
      <c r="F100" s="25">
        <v>305296</v>
      </c>
      <c r="G100" s="18">
        <v>9.6677327221731261E-5</v>
      </c>
      <c r="L100" s="2"/>
      <c r="M100" s="20"/>
      <c r="N100" s="20"/>
      <c r="O100" s="20"/>
      <c r="P100" s="20"/>
    </row>
    <row r="101" spans="2:16" s="57" customFormat="1">
      <c r="B101" s="60"/>
      <c r="C101" s="26">
        <v>537410</v>
      </c>
      <c r="D101" s="17"/>
      <c r="E101" s="18"/>
      <c r="F101" s="26"/>
      <c r="G101" s="18"/>
      <c r="L101" s="2"/>
      <c r="M101" s="20"/>
      <c r="N101" s="20"/>
      <c r="O101" s="20"/>
      <c r="P101" s="20"/>
    </row>
    <row r="102" spans="2:16" s="57" customFormat="1">
      <c r="B102" s="59" t="s">
        <v>18</v>
      </c>
      <c r="C102" s="25">
        <v>153105936</v>
      </c>
      <c r="D102" s="17">
        <f>C102/F102-1</f>
        <v>6.5053394774769568E-2</v>
      </c>
      <c r="E102" s="18">
        <f t="shared" ref="E102:E114" si="6">C102/$C$98</f>
        <v>4.6747202704779271E-2</v>
      </c>
      <c r="F102" s="25">
        <v>143754235</v>
      </c>
      <c r="G102" s="18">
        <v>4.5522297103809589E-2</v>
      </c>
      <c r="L102" s="2"/>
      <c r="M102" s="20"/>
      <c r="N102" s="20"/>
      <c r="O102" s="20"/>
      <c r="P102" s="20"/>
    </row>
    <row r="103" spans="2:16" s="57" customFormat="1">
      <c r="B103" s="60"/>
      <c r="C103" s="26">
        <v>19966336</v>
      </c>
      <c r="D103" s="17"/>
      <c r="E103" s="18"/>
      <c r="F103" s="26"/>
      <c r="G103" s="18"/>
      <c r="L103" s="2"/>
      <c r="M103" s="20"/>
      <c r="N103" s="20"/>
      <c r="O103" s="20"/>
      <c r="P103" s="20"/>
    </row>
    <row r="104" spans="2:16">
      <c r="B104" s="59" t="s">
        <v>19</v>
      </c>
      <c r="C104" s="25">
        <v>397322175</v>
      </c>
      <c r="D104" s="17">
        <f>C104/F104-1</f>
        <v>5.3110623584358585E-2</v>
      </c>
      <c r="E104" s="18">
        <f t="shared" si="6"/>
        <v>0.12131273769704645</v>
      </c>
      <c r="F104" s="25">
        <v>377284367</v>
      </c>
      <c r="G104" s="18">
        <v>0.11947370487691535</v>
      </c>
      <c r="M104" s="20"/>
      <c r="N104" s="20"/>
      <c r="O104" s="20"/>
      <c r="P104" s="20"/>
    </row>
    <row r="105" spans="2:16">
      <c r="B105" s="60"/>
      <c r="C105" s="26">
        <v>43851045</v>
      </c>
      <c r="D105" s="17"/>
      <c r="E105" s="18"/>
      <c r="F105" s="26"/>
      <c r="G105" s="18"/>
      <c r="M105" s="20"/>
      <c r="N105" s="20"/>
      <c r="O105" s="20"/>
      <c r="P105" s="20"/>
    </row>
    <row r="106" spans="2:16">
      <c r="B106" s="59" t="s">
        <v>20</v>
      </c>
      <c r="C106" s="25">
        <v>519098147</v>
      </c>
      <c r="D106" s="17">
        <f>C106/F106-1</f>
        <v>4.5184403190840383E-2</v>
      </c>
      <c r="E106" s="18">
        <f t="shared" si="6"/>
        <v>0.15849409196965628</v>
      </c>
      <c r="F106" s="25">
        <v>496656997</v>
      </c>
      <c r="G106" s="18">
        <v>0.15727513958889539</v>
      </c>
      <c r="M106" s="20"/>
      <c r="N106" s="20"/>
      <c r="O106" s="20"/>
      <c r="P106" s="20"/>
    </row>
    <row r="107" spans="2:16">
      <c r="B107" s="60"/>
      <c r="C107" s="26">
        <v>50668487</v>
      </c>
      <c r="D107" s="17"/>
      <c r="E107" s="18"/>
      <c r="F107" s="26"/>
      <c r="G107" s="18"/>
      <c r="M107" s="20"/>
      <c r="N107" s="20"/>
      <c r="O107" s="20"/>
      <c r="P107" s="20"/>
    </row>
    <row r="108" spans="2:16">
      <c r="B108" s="59" t="s">
        <v>21</v>
      </c>
      <c r="C108" s="25">
        <v>584140543</v>
      </c>
      <c r="D108" s="17">
        <f>C108/F108-1</f>
        <v>4.072144459542093E-2</v>
      </c>
      <c r="E108" s="18">
        <f t="shared" si="6"/>
        <v>0.17835321794251552</v>
      </c>
      <c r="F108" s="25">
        <v>561284238</v>
      </c>
      <c r="G108" s="18">
        <v>0.17774048772838846</v>
      </c>
      <c r="M108" s="20"/>
      <c r="N108" s="20"/>
      <c r="O108" s="20"/>
      <c r="P108" s="20"/>
    </row>
    <row r="109" spans="2:16">
      <c r="B109" s="60"/>
      <c r="C109" s="26">
        <v>52380269</v>
      </c>
      <c r="D109" s="17"/>
      <c r="E109" s="18"/>
      <c r="F109" s="26"/>
      <c r="G109" s="18"/>
      <c r="M109" s="20"/>
      <c r="N109" s="20"/>
      <c r="O109" s="20"/>
      <c r="P109" s="20"/>
    </row>
    <row r="110" spans="2:16">
      <c r="B110" s="59" t="s">
        <v>22</v>
      </c>
      <c r="C110" s="25">
        <v>799548648</v>
      </c>
      <c r="D110" s="17">
        <f>C110/F110-1</f>
        <v>2.7513666430365236E-2</v>
      </c>
      <c r="E110" s="18">
        <f t="shared" si="6"/>
        <v>0.2441228844346584</v>
      </c>
      <c r="F110" s="25">
        <v>778139186</v>
      </c>
      <c r="G110" s="18">
        <v>0.24641140633671454</v>
      </c>
    </row>
    <row r="111" spans="2:16">
      <c r="B111" s="60"/>
      <c r="C111" s="26">
        <v>51596625</v>
      </c>
      <c r="D111" s="17"/>
      <c r="E111" s="18"/>
      <c r="F111" s="26"/>
      <c r="G111" s="18"/>
    </row>
    <row r="112" spans="2:16">
      <c r="B112" s="59" t="s">
        <v>23</v>
      </c>
      <c r="C112" s="25">
        <v>629384015</v>
      </c>
      <c r="D112" s="17">
        <f>C112/F112-1</f>
        <v>2.5964104118766151E-2</v>
      </c>
      <c r="E112" s="18">
        <f t="shared" si="6"/>
        <v>0.19216722027258848</v>
      </c>
      <c r="F112" s="25">
        <v>613456175</v>
      </c>
      <c r="G112" s="18">
        <v>0.1942616456378945</v>
      </c>
    </row>
    <row r="113" spans="1:16">
      <c r="B113" s="60"/>
      <c r="C113" s="26">
        <v>41364062</v>
      </c>
      <c r="D113" s="17"/>
      <c r="E113" s="18"/>
      <c r="F113" s="26"/>
      <c r="G113" s="18"/>
    </row>
    <row r="114" spans="1:16">
      <c r="B114" s="59" t="s">
        <v>24</v>
      </c>
      <c r="C114" s="25">
        <v>192052386</v>
      </c>
      <c r="D114" s="17">
        <f>C114/F114-1</f>
        <v>2.6986572423000732E-2</v>
      </c>
      <c r="E114" s="18">
        <f t="shared" si="6"/>
        <v>5.863856133101536E-2</v>
      </c>
      <c r="F114" s="25">
        <v>187005742</v>
      </c>
      <c r="G114" s="18">
        <v>5.9218644566835642E-2</v>
      </c>
    </row>
    <row r="115" spans="1:16">
      <c r="B115" s="60"/>
      <c r="C115" s="26">
        <v>13254062</v>
      </c>
      <c r="D115" s="6"/>
      <c r="E115" s="18"/>
      <c r="F115" s="26"/>
      <c r="G115" s="18"/>
    </row>
    <row r="116" spans="1:16" s="32" customFormat="1">
      <c r="B116" s="13" t="s">
        <v>80</v>
      </c>
      <c r="C116" s="41"/>
      <c r="D116" s="3"/>
      <c r="E116" s="42"/>
      <c r="F116" s="41"/>
      <c r="G116" s="42"/>
      <c r="L116" s="2"/>
    </row>
    <row r="117" spans="1:16" s="32" customFormat="1">
      <c r="B117" s="13" t="s">
        <v>79</v>
      </c>
      <c r="C117" s="41"/>
      <c r="D117" s="3"/>
      <c r="E117" s="42"/>
      <c r="F117" s="41"/>
      <c r="G117" s="42"/>
      <c r="L117" s="2"/>
    </row>
    <row r="118" spans="1:16" s="32" customFormat="1">
      <c r="B118" s="13" t="s">
        <v>61</v>
      </c>
      <c r="C118" s="41"/>
      <c r="D118" s="3"/>
      <c r="E118" s="42"/>
      <c r="F118" s="41"/>
      <c r="G118" s="42"/>
      <c r="L118" s="2"/>
    </row>
    <row r="119" spans="1:16" s="32" customFormat="1">
      <c r="B119" s="13" t="s">
        <v>63</v>
      </c>
      <c r="C119" s="41"/>
      <c r="D119" s="3"/>
      <c r="E119" s="42"/>
      <c r="F119" s="41"/>
      <c r="G119" s="42"/>
      <c r="L119" s="2"/>
    </row>
    <row r="120" spans="1:16">
      <c r="B120" s="32"/>
      <c r="C120" s="35"/>
      <c r="F120" s="31"/>
    </row>
    <row r="121" spans="1:16">
      <c r="A121" s="1" t="s">
        <v>43</v>
      </c>
      <c r="F121" s="31"/>
      <c r="G121" s="24" t="s">
        <v>35</v>
      </c>
    </row>
    <row r="122" spans="1:16" ht="27">
      <c r="B122" s="6" t="s">
        <v>28</v>
      </c>
      <c r="C122" s="16" t="s">
        <v>94</v>
      </c>
      <c r="D122" s="16" t="s">
        <v>90</v>
      </c>
      <c r="E122" s="6" t="s">
        <v>36</v>
      </c>
      <c r="F122" s="16" t="s">
        <v>87</v>
      </c>
      <c r="G122" s="6"/>
    </row>
    <row r="123" spans="1:16" ht="12.95" customHeight="1">
      <c r="B123" s="59" t="s">
        <v>37</v>
      </c>
      <c r="C123" s="25">
        <v>2911391213</v>
      </c>
      <c r="D123" s="17">
        <f>C123/F123-1</f>
        <v>2.7298163434737788E-2</v>
      </c>
      <c r="E123" s="18">
        <v>1</v>
      </c>
      <c r="F123" s="25">
        <v>2834027468</v>
      </c>
      <c r="G123" s="23">
        <v>1</v>
      </c>
      <c r="H123" s="29"/>
      <c r="L123" s="19"/>
    </row>
    <row r="124" spans="1:16">
      <c r="B124" s="60"/>
      <c r="C124" s="25">
        <v>194989402</v>
      </c>
      <c r="D124" s="17"/>
      <c r="E124" s="18"/>
      <c r="F124" s="25"/>
      <c r="G124" s="6"/>
    </row>
    <row r="125" spans="1:16">
      <c r="B125" s="59" t="s">
        <v>38</v>
      </c>
      <c r="C125" s="25">
        <v>1245357247</v>
      </c>
      <c r="D125" s="17">
        <f>C125/F125-1</f>
        <v>2.7734456342517255E-2</v>
      </c>
      <c r="E125" s="18">
        <f>C125/$C$123</f>
        <v>0.4277533165035351</v>
      </c>
      <c r="F125" s="25">
        <v>1211750019</v>
      </c>
      <c r="G125" s="18">
        <v>0.42757172705003577</v>
      </c>
    </row>
    <row r="126" spans="1:16">
      <c r="B126" s="60"/>
      <c r="C126" s="25">
        <v>99090309</v>
      </c>
      <c r="D126" s="17"/>
      <c r="E126" s="18"/>
      <c r="F126" s="25"/>
      <c r="G126" s="18"/>
      <c r="L126" s="27"/>
      <c r="M126" s="20"/>
      <c r="N126" s="20"/>
      <c r="O126" s="20"/>
      <c r="P126" s="20"/>
    </row>
    <row r="127" spans="1:16">
      <c r="B127" s="59" t="s">
        <v>39</v>
      </c>
      <c r="C127" s="25">
        <v>1562809309</v>
      </c>
      <c r="D127" s="17">
        <f t="shared" ref="D127:D131" si="7">C127/F127-1</f>
        <v>2.5998298670185882E-2</v>
      </c>
      <c r="E127" s="18">
        <f t="shared" ref="E127:E131" si="8">C127/$C$123</f>
        <v>0.53679124331409456</v>
      </c>
      <c r="F127" s="25">
        <v>1523208480</v>
      </c>
      <c r="G127" s="18">
        <v>0.53747131853839891</v>
      </c>
    </row>
    <row r="128" spans="1:16">
      <c r="B128" s="60"/>
      <c r="C128" s="25">
        <v>84797882</v>
      </c>
      <c r="D128" s="17"/>
      <c r="E128" s="18"/>
      <c r="F128" s="25"/>
      <c r="G128" s="18"/>
    </row>
    <row r="129" spans="1:16">
      <c r="B129" s="59" t="s">
        <v>40</v>
      </c>
      <c r="C129" s="25">
        <v>79302506</v>
      </c>
      <c r="D129" s="17">
        <f t="shared" si="7"/>
        <v>5.1177595190302627E-2</v>
      </c>
      <c r="E129" s="18">
        <f t="shared" si="8"/>
        <v>2.7238697996303941E-2</v>
      </c>
      <c r="F129" s="25">
        <v>75441587</v>
      </c>
      <c r="G129" s="18">
        <v>2.6619920890618553E-2</v>
      </c>
    </row>
    <row r="130" spans="1:16">
      <c r="B130" s="60"/>
      <c r="C130" s="25">
        <v>10014511</v>
      </c>
      <c r="D130" s="17"/>
      <c r="E130" s="18"/>
      <c r="F130" s="25"/>
      <c r="G130" s="18"/>
    </row>
    <row r="131" spans="1:16">
      <c r="B131" s="59" t="s">
        <v>41</v>
      </c>
      <c r="C131" s="25">
        <v>23922151</v>
      </c>
      <c r="D131" s="17">
        <f t="shared" si="7"/>
        <v>1.2475779689674393E-2</v>
      </c>
      <c r="E131" s="18">
        <f t="shared" si="8"/>
        <v>8.2167421860663559E-3</v>
      </c>
      <c r="F131" s="25">
        <v>23627381</v>
      </c>
      <c r="G131" s="18">
        <v>8.3370331680920739E-3</v>
      </c>
    </row>
    <row r="132" spans="1:16">
      <c r="B132" s="60"/>
      <c r="C132" s="25">
        <v>1086700</v>
      </c>
      <c r="D132" s="6"/>
      <c r="E132" s="18"/>
      <c r="F132" s="25"/>
      <c r="G132" s="18"/>
    </row>
    <row r="133" spans="1:16" s="32" customFormat="1">
      <c r="B133" s="13" t="s">
        <v>80</v>
      </c>
      <c r="C133" s="43"/>
      <c r="D133" s="3"/>
      <c r="E133" s="42"/>
      <c r="F133" s="43"/>
      <c r="G133" s="42"/>
      <c r="L133" s="2"/>
    </row>
    <row r="134" spans="1:16" s="32" customFormat="1">
      <c r="B134" s="13" t="s">
        <v>79</v>
      </c>
      <c r="C134" s="43"/>
      <c r="D134" s="3"/>
      <c r="E134" s="42"/>
      <c r="F134" s="43"/>
      <c r="G134" s="42"/>
      <c r="L134" s="2"/>
    </row>
    <row r="135" spans="1:16" s="32" customFormat="1">
      <c r="B135" s="13" t="s">
        <v>60</v>
      </c>
      <c r="C135" s="43"/>
      <c r="D135" s="3"/>
      <c r="E135" s="42"/>
      <c r="F135" s="43"/>
      <c r="G135" s="42"/>
      <c r="L135" s="2"/>
    </row>
    <row r="136" spans="1:16" s="32" customFormat="1">
      <c r="B136" s="13" t="s">
        <v>62</v>
      </c>
      <c r="C136" s="43"/>
      <c r="D136" s="3"/>
      <c r="E136" s="42"/>
      <c r="F136" s="43"/>
      <c r="G136" s="42"/>
      <c r="L136" s="2"/>
    </row>
    <row r="137" spans="1:16">
      <c r="C137" s="36"/>
    </row>
    <row r="138" spans="1:16">
      <c r="A138" s="1" t="s">
        <v>44</v>
      </c>
      <c r="G138" s="24" t="s">
        <v>35</v>
      </c>
    </row>
    <row r="139" spans="1:16" ht="27">
      <c r="B139" s="6" t="s">
        <v>28</v>
      </c>
      <c r="C139" s="16" t="s">
        <v>94</v>
      </c>
      <c r="D139" s="16" t="s">
        <v>90</v>
      </c>
      <c r="E139" s="6" t="s">
        <v>16</v>
      </c>
      <c r="F139" s="16" t="s">
        <v>87</v>
      </c>
      <c r="G139" s="6"/>
    </row>
    <row r="140" spans="1:16" ht="12.95" customHeight="1">
      <c r="B140" s="59" t="s">
        <v>37</v>
      </c>
      <c r="C140" s="25">
        <v>2911391213</v>
      </c>
      <c r="D140" s="17">
        <f>C140/F140-1</f>
        <v>2.7298163434737788E-2</v>
      </c>
      <c r="E140" s="18">
        <v>1</v>
      </c>
      <c r="F140" s="25">
        <v>2834027468</v>
      </c>
      <c r="G140" s="18">
        <v>1</v>
      </c>
      <c r="L140" s="19"/>
    </row>
    <row r="141" spans="1:16">
      <c r="B141" s="60"/>
      <c r="C141" s="25">
        <v>194989402</v>
      </c>
      <c r="D141" s="17"/>
      <c r="E141" s="18"/>
      <c r="F141" s="25"/>
      <c r="G141" s="18"/>
      <c r="N141" s="20"/>
      <c r="O141" s="20"/>
      <c r="P141" s="20"/>
    </row>
    <row r="142" spans="1:16" s="57" customFormat="1">
      <c r="B142" s="59" t="s">
        <v>82</v>
      </c>
      <c r="C142" s="25">
        <v>473629</v>
      </c>
      <c r="D142" s="17">
        <f>C142/F142-1</f>
        <v>0.66828929802994708</v>
      </c>
      <c r="E142" s="18">
        <v>1.6268133182690896E-4</v>
      </c>
      <c r="F142" s="25">
        <v>283901</v>
      </c>
      <c r="G142" s="18">
        <f>F142/$F$140</f>
        <v>1.0017581099887915E-4</v>
      </c>
      <c r="L142" s="2"/>
      <c r="M142" s="20"/>
      <c r="N142" s="20"/>
      <c r="O142" s="20"/>
      <c r="P142" s="20"/>
    </row>
    <row r="143" spans="1:16" s="57" customFormat="1">
      <c r="B143" s="60"/>
      <c r="C143" s="25">
        <v>473629</v>
      </c>
      <c r="D143" s="17"/>
      <c r="E143" s="18"/>
      <c r="F143" s="25"/>
      <c r="G143" s="18"/>
      <c r="L143" s="2"/>
      <c r="M143" s="20"/>
      <c r="N143" s="20"/>
      <c r="O143" s="20"/>
      <c r="P143" s="20"/>
    </row>
    <row r="144" spans="1:16">
      <c r="B144" s="59" t="s">
        <v>18</v>
      </c>
      <c r="C144" s="25">
        <v>92034335</v>
      </c>
      <c r="D144" s="17">
        <f t="shared" ref="D144:D156" si="9">C144/F144-1</f>
        <v>2.8695623414227267E-2</v>
      </c>
      <c r="E144" s="18">
        <v>3.1611806269472312E-2</v>
      </c>
      <c r="F144" s="25">
        <v>89467023</v>
      </c>
      <c r="G144" s="18">
        <f t="shared" ref="G144:G156" si="10">F144/$F$140</f>
        <v>3.1568862338210761E-2</v>
      </c>
      <c r="M144" s="20"/>
      <c r="N144" s="20"/>
      <c r="O144" s="20"/>
      <c r="P144" s="20"/>
    </row>
    <row r="145" spans="2:16">
      <c r="B145" s="60"/>
      <c r="C145" s="25">
        <v>6215331</v>
      </c>
      <c r="D145" s="17"/>
      <c r="E145" s="18"/>
      <c r="F145" s="25"/>
      <c r="G145" s="18"/>
      <c r="M145" s="20"/>
      <c r="N145" s="20"/>
      <c r="O145" s="20"/>
      <c r="P145" s="20"/>
    </row>
    <row r="146" spans="2:16">
      <c r="B146" s="59" t="s">
        <v>19</v>
      </c>
      <c r="C146" s="25">
        <v>286848616</v>
      </c>
      <c r="D146" s="17">
        <f t="shared" si="9"/>
        <v>2.8475119462344711E-2</v>
      </c>
      <c r="E146" s="18">
        <v>9.8526304097902764E-2</v>
      </c>
      <c r="F146" s="25">
        <v>278906714</v>
      </c>
      <c r="G146" s="18">
        <f t="shared" si="10"/>
        <v>9.8413553555579014E-2</v>
      </c>
      <c r="M146" s="20"/>
      <c r="N146" s="20"/>
      <c r="O146" s="20"/>
      <c r="P146" s="20"/>
    </row>
    <row r="147" spans="2:16">
      <c r="B147" s="60"/>
      <c r="C147" s="25">
        <v>19966785</v>
      </c>
      <c r="D147" s="17"/>
      <c r="E147" s="18"/>
      <c r="F147" s="25"/>
      <c r="G147" s="18"/>
      <c r="M147" s="20"/>
      <c r="N147" s="20"/>
      <c r="O147" s="20"/>
      <c r="P147" s="20"/>
    </row>
    <row r="148" spans="2:16">
      <c r="B148" s="59" t="s">
        <v>20</v>
      </c>
      <c r="C148" s="25">
        <v>424724722</v>
      </c>
      <c r="D148" s="17">
        <f t="shared" si="9"/>
        <v>2.9638812310676776E-2</v>
      </c>
      <c r="E148" s="18">
        <v>0.14588376859266147</v>
      </c>
      <c r="F148" s="25">
        <v>412498749</v>
      </c>
      <c r="G148" s="18">
        <f t="shared" si="10"/>
        <v>0.14555213513548063</v>
      </c>
      <c r="M148" s="20"/>
      <c r="N148" s="20"/>
      <c r="O148" s="20"/>
      <c r="P148" s="20"/>
    </row>
    <row r="149" spans="2:16">
      <c r="B149" s="60"/>
      <c r="C149" s="25">
        <v>30594038</v>
      </c>
      <c r="D149" s="17"/>
      <c r="E149" s="18"/>
      <c r="F149" s="25"/>
      <c r="G149" s="18"/>
      <c r="M149" s="20"/>
      <c r="N149" s="20"/>
      <c r="O149" s="20"/>
      <c r="P149" s="20"/>
    </row>
    <row r="150" spans="2:16">
      <c r="B150" s="59" t="s">
        <v>21</v>
      </c>
      <c r="C150" s="25">
        <v>522337862</v>
      </c>
      <c r="D150" s="17">
        <f t="shared" si="9"/>
        <v>3.1226429717026161E-2</v>
      </c>
      <c r="E150" s="18">
        <v>0.17941177388584775</v>
      </c>
      <c r="F150" s="25">
        <v>506521019</v>
      </c>
      <c r="G150" s="18">
        <f t="shared" si="10"/>
        <v>0.17872833792872753</v>
      </c>
      <c r="M150" s="20"/>
      <c r="N150" s="20"/>
      <c r="O150" s="20"/>
      <c r="P150" s="20"/>
    </row>
    <row r="151" spans="2:16">
      <c r="B151" s="60"/>
      <c r="C151" s="25">
        <v>38745848</v>
      </c>
      <c r="D151" s="17"/>
      <c r="E151" s="18"/>
      <c r="F151" s="25"/>
      <c r="G151" s="18"/>
      <c r="M151" s="20"/>
    </row>
    <row r="152" spans="2:16">
      <c r="B152" s="59" t="s">
        <v>22</v>
      </c>
      <c r="C152" s="25">
        <v>772452859</v>
      </c>
      <c r="D152" s="17">
        <f t="shared" si="9"/>
        <v>2.449868965915547E-2</v>
      </c>
      <c r="E152" s="18">
        <v>0.26532087324809822</v>
      </c>
      <c r="F152" s="25">
        <v>753981305</v>
      </c>
      <c r="G152" s="18">
        <f t="shared" si="10"/>
        <v>0.26604587058998824</v>
      </c>
    </row>
    <row r="153" spans="2:16">
      <c r="B153" s="60"/>
      <c r="C153" s="25">
        <v>45950118</v>
      </c>
      <c r="D153" s="17"/>
      <c r="E153" s="18"/>
      <c r="F153" s="25"/>
      <c r="G153" s="18"/>
    </row>
    <row r="154" spans="2:16">
      <c r="B154" s="59" t="s">
        <v>23</v>
      </c>
      <c r="C154" s="25">
        <v>621340440</v>
      </c>
      <c r="D154" s="17">
        <f t="shared" si="9"/>
        <v>2.5049388723298094E-2</v>
      </c>
      <c r="E154" s="18">
        <v>0.21341702112226579</v>
      </c>
      <c r="F154" s="25">
        <v>606156588</v>
      </c>
      <c r="G154" s="18">
        <f t="shared" si="10"/>
        <v>0.21388521983090392</v>
      </c>
    </row>
    <row r="155" spans="2:16">
      <c r="B155" s="60"/>
      <c r="C155" s="25">
        <v>39938491</v>
      </c>
      <c r="D155" s="17"/>
      <c r="E155" s="18"/>
      <c r="F155" s="25"/>
      <c r="G155" s="18"/>
    </row>
    <row r="156" spans="2:16">
      <c r="B156" s="59" t="s">
        <v>24</v>
      </c>
      <c r="C156" s="25">
        <v>191178752</v>
      </c>
      <c r="D156" s="17">
        <f t="shared" si="9"/>
        <v>2.6671618437488664E-2</v>
      </c>
      <c r="E156" s="18">
        <v>6.566577213888157E-2</v>
      </c>
      <c r="F156" s="25">
        <v>186212172</v>
      </c>
      <c r="G156" s="18">
        <f t="shared" si="10"/>
        <v>6.5705845868675256E-2</v>
      </c>
    </row>
    <row r="157" spans="2:16">
      <c r="B157" s="60"/>
      <c r="C157" s="25">
        <v>13105162</v>
      </c>
      <c r="D157" s="6"/>
      <c r="E157" s="18"/>
      <c r="F157" s="25"/>
      <c r="G157" s="18"/>
    </row>
    <row r="158" spans="2:16" s="32" customFormat="1">
      <c r="B158" s="13" t="s">
        <v>80</v>
      </c>
      <c r="C158" s="43"/>
      <c r="D158" s="3"/>
      <c r="E158" s="42"/>
      <c r="F158" s="43"/>
      <c r="G158" s="42"/>
      <c r="L158" s="2"/>
    </row>
    <row r="159" spans="2:16" s="32" customFormat="1">
      <c r="B159" s="13" t="s">
        <v>79</v>
      </c>
      <c r="C159" s="43"/>
      <c r="D159" s="3"/>
      <c r="E159" s="42"/>
      <c r="F159" s="43"/>
      <c r="G159" s="42"/>
      <c r="L159" s="2"/>
    </row>
    <row r="160" spans="2:16" s="32" customFormat="1">
      <c r="B160" s="13" t="s">
        <v>60</v>
      </c>
      <c r="C160" s="43"/>
      <c r="D160" s="3"/>
      <c r="E160" s="42"/>
      <c r="F160" s="43"/>
      <c r="G160" s="42"/>
      <c r="L160" s="2"/>
    </row>
    <row r="161" spans="1:16" s="32" customFormat="1">
      <c r="B161" s="13" t="s">
        <v>62</v>
      </c>
      <c r="C161" s="43"/>
      <c r="D161" s="3"/>
      <c r="E161" s="42"/>
      <c r="F161" s="43"/>
      <c r="G161" s="42"/>
      <c r="L161" s="2"/>
    </row>
    <row r="162" spans="1:16">
      <c r="C162" s="36"/>
      <c r="F162" s="37"/>
    </row>
    <row r="163" spans="1:16">
      <c r="A163" s="1" t="s">
        <v>45</v>
      </c>
      <c r="G163" s="24" t="s">
        <v>35</v>
      </c>
    </row>
    <row r="164" spans="1:16" ht="27">
      <c r="B164" s="6" t="s">
        <v>28</v>
      </c>
      <c r="C164" s="16" t="s">
        <v>95</v>
      </c>
      <c r="D164" s="16" t="s">
        <v>90</v>
      </c>
      <c r="E164" s="6" t="s">
        <v>36</v>
      </c>
      <c r="F164" s="16" t="s">
        <v>87</v>
      </c>
      <c r="G164" s="6"/>
    </row>
    <row r="165" spans="1:16" ht="12.95" customHeight="1">
      <c r="B165" s="61" t="s">
        <v>46</v>
      </c>
      <c r="C165" s="25">
        <v>363798042</v>
      </c>
      <c r="D165" s="17">
        <f>C165/F165-1</f>
        <v>0.12332315558376838</v>
      </c>
      <c r="E165" s="18">
        <v>1</v>
      </c>
      <c r="F165" s="25">
        <v>323858758</v>
      </c>
      <c r="G165" s="18">
        <v>1</v>
      </c>
      <c r="I165" s="29"/>
      <c r="K165" s="2"/>
      <c r="L165" s="19"/>
    </row>
    <row r="166" spans="1:16">
      <c r="B166" s="62"/>
      <c r="C166" s="25">
        <v>78628895</v>
      </c>
      <c r="D166" s="17"/>
      <c r="E166" s="18"/>
      <c r="F166" s="25"/>
      <c r="G166" s="18"/>
      <c r="K166" s="2"/>
      <c r="L166" s="10"/>
    </row>
    <row r="167" spans="1:16">
      <c r="B167" s="61" t="s">
        <v>47</v>
      </c>
      <c r="C167" s="25">
        <v>363742812</v>
      </c>
      <c r="D167" s="17">
        <f t="shared" ref="D167:D173" si="11">C167/F167-1</f>
        <v>0.12332606748072084</v>
      </c>
      <c r="E167" s="18">
        <f>C167/$C$165</f>
        <v>0.99984818499930239</v>
      </c>
      <c r="F167" s="25">
        <v>323808752</v>
      </c>
      <c r="G167" s="23">
        <v>0.99984559318293931</v>
      </c>
      <c r="H167" s="29"/>
      <c r="K167" s="2"/>
    </row>
    <row r="168" spans="1:16">
      <c r="B168" s="62"/>
      <c r="C168" s="25">
        <v>78618589</v>
      </c>
      <c r="D168" s="17"/>
      <c r="E168" s="18"/>
      <c r="F168" s="25"/>
      <c r="G168" s="18"/>
      <c r="K168" s="2"/>
      <c r="P168" s="3"/>
    </row>
    <row r="169" spans="1:16">
      <c r="B169" s="59" t="s">
        <v>48</v>
      </c>
      <c r="C169" s="25">
        <v>319115934</v>
      </c>
      <c r="D169" s="17">
        <f t="shared" si="11"/>
        <v>0.12769021788219459</v>
      </c>
      <c r="E169" s="18">
        <f t="shared" ref="E169:E173" si="12">C169/$C$165</f>
        <v>0.87717881120426699</v>
      </c>
      <c r="F169" s="25">
        <v>282981912</v>
      </c>
      <c r="G169" s="18">
        <v>0.87378187252851747</v>
      </c>
      <c r="K169" s="2"/>
      <c r="M169" s="3"/>
      <c r="P169" s="3"/>
    </row>
    <row r="170" spans="1:16">
      <c r="B170" s="60"/>
      <c r="C170" s="25">
        <v>71406668</v>
      </c>
      <c r="D170" s="17"/>
      <c r="E170" s="18"/>
      <c r="F170" s="25"/>
      <c r="G170" s="18"/>
      <c r="K170" s="2"/>
      <c r="L170" s="27"/>
      <c r="M170" s="20"/>
      <c r="N170" s="20"/>
      <c r="O170" s="20"/>
      <c r="P170" s="43"/>
    </row>
    <row r="171" spans="1:16">
      <c r="B171" s="63" t="s">
        <v>49</v>
      </c>
      <c r="C171" s="25">
        <v>28348340</v>
      </c>
      <c r="D171" s="17">
        <f t="shared" si="11"/>
        <v>8.1963392687812053E-2</v>
      </c>
      <c r="E171" s="18">
        <f t="shared" si="12"/>
        <v>7.7923289097856119E-2</v>
      </c>
      <c r="F171" s="25">
        <v>26200831</v>
      </c>
      <c r="G171" s="18">
        <v>8.0902030137471229E-2</v>
      </c>
      <c r="K171" s="2"/>
      <c r="P171" s="3"/>
    </row>
    <row r="172" spans="1:16">
      <c r="B172" s="64"/>
      <c r="C172" s="25">
        <v>4277663</v>
      </c>
      <c r="D172" s="17"/>
      <c r="E172" s="18"/>
      <c r="F172" s="25"/>
      <c r="G172" s="18"/>
      <c r="K172" s="2"/>
      <c r="P172" s="3"/>
    </row>
    <row r="173" spans="1:16">
      <c r="B173" s="59" t="s">
        <v>50</v>
      </c>
      <c r="C173" s="25">
        <v>55231</v>
      </c>
      <c r="D173" s="17">
        <f t="shared" si="11"/>
        <v>0.10448746150461941</v>
      </c>
      <c r="E173" s="18">
        <f t="shared" si="12"/>
        <v>1.5181774947540811E-4</v>
      </c>
      <c r="F173" s="25">
        <v>50006</v>
      </c>
      <c r="G173" s="23">
        <v>1.5440681706066446E-4</v>
      </c>
      <c r="K173" s="2"/>
      <c r="P173" s="3"/>
    </row>
    <row r="174" spans="1:16">
      <c r="B174" s="60"/>
      <c r="C174" s="25">
        <v>10307</v>
      </c>
      <c r="D174" s="6"/>
      <c r="E174" s="18"/>
      <c r="F174" s="30"/>
      <c r="G174" s="18"/>
      <c r="K174" s="2"/>
    </row>
    <row r="175" spans="1:16" s="32" customFormat="1">
      <c r="B175" s="13" t="s">
        <v>78</v>
      </c>
      <c r="C175" s="43"/>
      <c r="D175" s="3"/>
      <c r="E175" s="42"/>
      <c r="F175" s="42"/>
      <c r="G175" s="42"/>
      <c r="K175" s="2"/>
      <c r="L175" s="2"/>
    </row>
    <row r="176" spans="1:16" s="32" customFormat="1">
      <c r="B176" s="13" t="s">
        <v>79</v>
      </c>
      <c r="C176" s="43"/>
      <c r="D176" s="3"/>
      <c r="E176" s="42"/>
      <c r="F176" s="42"/>
      <c r="G176" s="42"/>
      <c r="K176" s="2"/>
      <c r="L176" s="2"/>
    </row>
    <row r="177" spans="1:13" s="32" customFormat="1">
      <c r="B177" s="13" t="s">
        <v>61</v>
      </c>
      <c r="C177" s="43"/>
      <c r="D177" s="3"/>
      <c r="E177" s="42"/>
      <c r="F177" s="42"/>
      <c r="G177" s="42"/>
      <c r="K177" s="2"/>
      <c r="L177" s="2"/>
    </row>
    <row r="178" spans="1:13" s="32" customFormat="1">
      <c r="B178" s="13" t="s">
        <v>64</v>
      </c>
      <c r="C178" s="43"/>
      <c r="D178" s="3"/>
      <c r="E178" s="42"/>
      <c r="F178" s="42"/>
      <c r="G178" s="42"/>
      <c r="K178" s="2"/>
      <c r="L178" s="2"/>
    </row>
    <row r="179" spans="1:13">
      <c r="B179" s="32" t="s">
        <v>65</v>
      </c>
      <c r="C179" s="38"/>
      <c r="F179" s="32"/>
      <c r="H179" s="29"/>
    </row>
    <row r="180" spans="1:13" s="32" customFormat="1">
      <c r="B180" s="45" t="s">
        <v>67</v>
      </c>
      <c r="C180" s="38"/>
      <c r="H180" s="29"/>
      <c r="L180" s="2"/>
    </row>
    <row r="181" spans="1:13" s="44" customFormat="1">
      <c r="B181" s="45"/>
      <c r="C181" s="38"/>
      <c r="H181" s="29"/>
      <c r="L181" s="2"/>
    </row>
    <row r="182" spans="1:13">
      <c r="A182" s="44" t="s">
        <v>51</v>
      </c>
      <c r="G182" s="24" t="s">
        <v>35</v>
      </c>
    </row>
    <row r="183" spans="1:13" ht="27">
      <c r="B183" s="6" t="s">
        <v>28</v>
      </c>
      <c r="C183" s="16" t="s">
        <v>95</v>
      </c>
      <c r="D183" s="16" t="s">
        <v>90</v>
      </c>
      <c r="E183" s="6" t="s">
        <v>16</v>
      </c>
      <c r="F183" s="16" t="s">
        <v>87</v>
      </c>
      <c r="G183" s="6"/>
    </row>
    <row r="184" spans="1:13">
      <c r="B184" s="59" t="s">
        <v>37</v>
      </c>
      <c r="C184" s="25">
        <v>363798042</v>
      </c>
      <c r="D184" s="17">
        <f>C184/F184-1</f>
        <v>0.12332315558376838</v>
      </c>
      <c r="E184" s="18">
        <f>C184/$C$184</f>
        <v>1</v>
      </c>
      <c r="F184" s="25">
        <v>323858758</v>
      </c>
      <c r="G184" s="18">
        <v>1</v>
      </c>
    </row>
    <row r="185" spans="1:13" ht="12.95" customHeight="1">
      <c r="B185" s="60"/>
      <c r="C185" s="25">
        <v>78628895</v>
      </c>
      <c r="D185" s="17"/>
      <c r="E185" s="18"/>
      <c r="F185" s="25"/>
      <c r="G185" s="6"/>
      <c r="L185" s="19"/>
    </row>
    <row r="186" spans="1:13" s="57" customFormat="1">
      <c r="B186" s="59" t="s">
        <v>82</v>
      </c>
      <c r="C186" s="25">
        <v>63781</v>
      </c>
      <c r="D186" s="17">
        <f t="shared" ref="D186:D200" si="13">C186/F186-1</f>
        <v>1.9811170834307079</v>
      </c>
      <c r="E186" s="18">
        <f t="shared" ref="E186:E200" si="14">C186/$C$184</f>
        <v>1.7531980009941891E-4</v>
      </c>
      <c r="F186" s="25">
        <v>21395</v>
      </c>
      <c r="G186" s="18">
        <v>6.6062749490319476E-5</v>
      </c>
      <c r="L186" s="10"/>
    </row>
    <row r="187" spans="1:13" s="57" customFormat="1">
      <c r="B187" s="60"/>
      <c r="C187" s="25">
        <v>63781</v>
      </c>
      <c r="D187" s="17"/>
      <c r="E187" s="18"/>
      <c r="F187" s="25"/>
      <c r="G187" s="18"/>
      <c r="L187" s="2"/>
      <c r="M187" s="20"/>
    </row>
    <row r="188" spans="1:13">
      <c r="B188" s="59" t="s">
        <v>18</v>
      </c>
      <c r="C188" s="25">
        <v>61071599</v>
      </c>
      <c r="D188" s="17">
        <f t="shared" si="13"/>
        <v>0.12497214353067698</v>
      </c>
      <c r="E188" s="18">
        <f t="shared" si="14"/>
        <v>0.16787225864178784</v>
      </c>
      <c r="F188" s="25">
        <v>54287210</v>
      </c>
      <c r="G188" s="18">
        <v>0.16762619092116693</v>
      </c>
      <c r="L188" s="10"/>
    </row>
    <row r="189" spans="1:13">
      <c r="B189" s="60"/>
      <c r="C189" s="25">
        <v>13751005</v>
      </c>
      <c r="D189" s="17"/>
      <c r="E189" s="18"/>
      <c r="F189" s="25"/>
      <c r="G189" s="18"/>
      <c r="M189" s="20"/>
    </row>
    <row r="190" spans="1:13">
      <c r="B190" s="59" t="s">
        <v>19</v>
      </c>
      <c r="C190" s="25">
        <v>110473558</v>
      </c>
      <c r="D190" s="17">
        <f t="shared" si="13"/>
        <v>0.12295379849073851</v>
      </c>
      <c r="E190" s="18">
        <f t="shared" si="14"/>
        <v>0.30366726932521532</v>
      </c>
      <c r="F190" s="25">
        <v>98377652</v>
      </c>
      <c r="G190" s="18">
        <v>0.30376715024640466</v>
      </c>
      <c r="M190" s="20"/>
    </row>
    <row r="191" spans="1:13">
      <c r="B191" s="60"/>
      <c r="C191" s="25">
        <v>23884260</v>
      </c>
      <c r="D191" s="17"/>
      <c r="E191" s="18"/>
      <c r="F191" s="25"/>
      <c r="G191" s="18"/>
      <c r="M191" s="20"/>
    </row>
    <row r="192" spans="1:13">
      <c r="B192" s="59" t="s">
        <v>20</v>
      </c>
      <c r="C192" s="25">
        <v>94373424</v>
      </c>
      <c r="D192" s="17">
        <f t="shared" si="13"/>
        <v>0.1213805819885958</v>
      </c>
      <c r="E192" s="18">
        <f t="shared" si="14"/>
        <v>0.25941157759172329</v>
      </c>
      <c r="F192" s="25">
        <v>84158247</v>
      </c>
      <c r="G192" s="18">
        <v>0.25986095765858525</v>
      </c>
      <c r="M192" s="20"/>
    </row>
    <row r="193" spans="2:13">
      <c r="B193" s="60"/>
      <c r="C193" s="25">
        <v>20074449</v>
      </c>
      <c r="D193" s="17"/>
      <c r="E193" s="18"/>
      <c r="F193" s="25"/>
      <c r="G193" s="18"/>
      <c r="M193" s="20"/>
    </row>
    <row r="194" spans="2:13">
      <c r="B194" s="59" t="s">
        <v>21</v>
      </c>
      <c r="C194" s="25">
        <v>61802682</v>
      </c>
      <c r="D194" s="17">
        <f t="shared" si="13"/>
        <v>0.12854361010912063</v>
      </c>
      <c r="E194" s="18">
        <f t="shared" si="14"/>
        <v>0.1698818433992561</v>
      </c>
      <c r="F194" s="25">
        <v>54763220</v>
      </c>
      <c r="G194" s="18">
        <v>0.16909599832405953</v>
      </c>
      <c r="K194" s="28"/>
      <c r="M194" s="20"/>
    </row>
    <row r="195" spans="2:13">
      <c r="B195" s="60"/>
      <c r="C195" s="25">
        <v>13634421</v>
      </c>
      <c r="D195" s="17"/>
      <c r="E195" s="18"/>
      <c r="F195" s="25"/>
      <c r="G195" s="18"/>
      <c r="M195" s="20"/>
    </row>
    <row r="196" spans="2:13">
      <c r="B196" s="59" t="s">
        <v>22</v>
      </c>
      <c r="C196" s="25">
        <v>27095789</v>
      </c>
      <c r="D196" s="17">
        <f t="shared" si="13"/>
        <v>0.12161281860772477</v>
      </c>
      <c r="E196" s="18">
        <f t="shared" si="14"/>
        <v>7.4480304652106949E-2</v>
      </c>
      <c r="F196" s="25">
        <v>24157881</v>
      </c>
      <c r="G196" s="18">
        <v>7.4593878977328748E-2</v>
      </c>
      <c r="M196" s="20"/>
    </row>
    <row r="197" spans="2:13">
      <c r="B197" s="60"/>
      <c r="C197" s="25">
        <v>5646507</v>
      </c>
      <c r="D197" s="17"/>
      <c r="E197" s="18"/>
      <c r="F197" s="25"/>
      <c r="G197" s="18"/>
    </row>
    <row r="198" spans="2:13">
      <c r="B198" s="59" t="s">
        <v>23</v>
      </c>
      <c r="C198" s="25">
        <v>8043574</v>
      </c>
      <c r="D198" s="17">
        <f t="shared" si="13"/>
        <v>0.1019219446143933</v>
      </c>
      <c r="E198" s="18">
        <f t="shared" si="14"/>
        <v>2.2109998052161038E-2</v>
      </c>
      <c r="F198" s="25">
        <v>7299586</v>
      </c>
      <c r="G198" s="18">
        <v>2.2539412072962992E-2</v>
      </c>
    </row>
    <row r="199" spans="2:13">
      <c r="B199" s="60"/>
      <c r="C199" s="25">
        <v>1425571</v>
      </c>
      <c r="D199" s="17"/>
      <c r="E199" s="18"/>
      <c r="F199" s="25"/>
      <c r="G199" s="18"/>
    </row>
    <row r="200" spans="2:13">
      <c r="B200" s="59" t="s">
        <v>52</v>
      </c>
      <c r="C200" s="25">
        <v>873636</v>
      </c>
      <c r="D200" s="17">
        <f t="shared" si="13"/>
        <v>0.1008906564243699</v>
      </c>
      <c r="E200" s="18">
        <f t="shared" si="14"/>
        <v>2.4014312864278691E-3</v>
      </c>
      <c r="F200" s="25">
        <v>793572</v>
      </c>
      <c r="G200" s="18">
        <v>2.4503644888306526E-3</v>
      </c>
    </row>
    <row r="201" spans="2:13">
      <c r="B201" s="60"/>
      <c r="C201" s="25">
        <v>148900</v>
      </c>
      <c r="D201" s="6"/>
      <c r="E201" s="18"/>
      <c r="F201" s="26"/>
      <c r="G201" s="18"/>
    </row>
    <row r="202" spans="2:13" s="32" customFormat="1">
      <c r="B202" s="13" t="s">
        <v>78</v>
      </c>
      <c r="C202" s="43"/>
      <c r="D202" s="3"/>
      <c r="E202" s="42"/>
      <c r="F202" s="41"/>
      <c r="G202" s="42"/>
      <c r="L202" s="2"/>
    </row>
    <row r="203" spans="2:13" s="32" customFormat="1">
      <c r="B203" s="13" t="s">
        <v>79</v>
      </c>
      <c r="C203" s="43"/>
      <c r="D203" s="3"/>
      <c r="E203" s="42"/>
      <c r="F203" s="41"/>
      <c r="G203" s="42"/>
      <c r="L203" s="2"/>
    </row>
    <row r="204" spans="2:13" s="32" customFormat="1">
      <c r="B204" s="13" t="s">
        <v>61</v>
      </c>
      <c r="C204" s="43"/>
      <c r="D204" s="3"/>
      <c r="E204" s="42"/>
      <c r="F204" s="41"/>
      <c r="G204" s="42"/>
      <c r="L204" s="2"/>
    </row>
    <row r="205" spans="2:13" s="32" customFormat="1">
      <c r="B205" s="13" t="s">
        <v>63</v>
      </c>
      <c r="C205" s="43"/>
      <c r="D205" s="3"/>
      <c r="E205" s="42"/>
      <c r="F205" s="41"/>
      <c r="G205" s="42"/>
      <c r="L205" s="2"/>
    </row>
    <row r="206" spans="2:13" s="32" customFormat="1">
      <c r="B206" s="13" t="s">
        <v>65</v>
      </c>
      <c r="C206" s="43"/>
      <c r="D206" s="3"/>
      <c r="E206" s="42"/>
      <c r="F206" s="41"/>
      <c r="G206" s="42"/>
      <c r="L206" s="2"/>
    </row>
    <row r="207" spans="2:13">
      <c r="B207" s="32" t="s">
        <v>66</v>
      </c>
      <c r="C207" s="35"/>
    </row>
    <row r="208" spans="2:13" s="32" customFormat="1">
      <c r="B208" s="44"/>
      <c r="C208" s="35"/>
      <c r="L208" s="2"/>
    </row>
    <row r="209" spans="1:12">
      <c r="A209" s="1" t="s">
        <v>53</v>
      </c>
      <c r="G209" s="24" t="s">
        <v>35</v>
      </c>
    </row>
    <row r="210" spans="1:12" ht="27">
      <c r="B210" s="6" t="s">
        <v>28</v>
      </c>
      <c r="C210" s="16" t="s">
        <v>96</v>
      </c>
      <c r="D210" s="16" t="s">
        <v>90</v>
      </c>
      <c r="E210" s="6" t="s">
        <v>36</v>
      </c>
      <c r="F210" s="6" t="s">
        <v>87</v>
      </c>
      <c r="G210" s="6"/>
    </row>
    <row r="211" spans="1:12">
      <c r="B211" s="59" t="s">
        <v>37</v>
      </c>
      <c r="C211" s="26">
        <v>97756909</v>
      </c>
      <c r="D211" s="17">
        <f>C211/F211-1</f>
        <v>7.8709198887548126E-2</v>
      </c>
      <c r="E211" s="18">
        <f>C211/$C$211</f>
        <v>1</v>
      </c>
      <c r="F211" s="26">
        <v>90623969</v>
      </c>
      <c r="G211" s="18">
        <v>1</v>
      </c>
    </row>
    <row r="212" spans="1:12">
      <c r="B212" s="60"/>
      <c r="C212" s="26">
        <f>C211-F211</f>
        <v>7132940</v>
      </c>
      <c r="D212" s="17"/>
      <c r="E212" s="18"/>
      <c r="F212" s="26"/>
      <c r="G212" s="6"/>
    </row>
    <row r="213" spans="1:12">
      <c r="B213" s="59" t="s">
        <v>38</v>
      </c>
      <c r="C213" s="26">
        <v>20954060</v>
      </c>
      <c r="D213" s="17">
        <f t="shared" ref="D213:D219" si="15">C213/F213-1</f>
        <v>4.9997138748451464E-2</v>
      </c>
      <c r="E213" s="18">
        <f t="shared" ref="E213:E219" si="16">C213/$C$211</f>
        <v>0.21434863493893819</v>
      </c>
      <c r="F213" s="26">
        <v>19956302</v>
      </c>
      <c r="G213" s="18">
        <v>0.2202084690282016</v>
      </c>
    </row>
    <row r="214" spans="1:12">
      <c r="B214" s="60"/>
      <c r="C214" s="26">
        <f>C213-F213</f>
        <v>997758</v>
      </c>
      <c r="D214" s="17"/>
      <c r="E214" s="18"/>
      <c r="F214" s="26"/>
      <c r="G214" s="6"/>
    </row>
    <row r="215" spans="1:12">
      <c r="B215" s="59" t="s">
        <v>39</v>
      </c>
      <c r="C215" s="26">
        <v>72637566</v>
      </c>
      <c r="D215" s="17">
        <f t="shared" si="15"/>
        <v>8.9148665947600625E-2</v>
      </c>
      <c r="E215" s="18">
        <f t="shared" si="16"/>
        <v>0.74304278585567796</v>
      </c>
      <c r="F215" s="26">
        <v>66692058</v>
      </c>
      <c r="G215" s="18">
        <v>0.73592254305285731</v>
      </c>
    </row>
    <row r="216" spans="1:12">
      <c r="B216" s="60"/>
      <c r="C216" s="26">
        <f>C215-F215</f>
        <v>5945508</v>
      </c>
      <c r="D216" s="17"/>
      <c r="E216" s="18"/>
      <c r="F216" s="26"/>
      <c r="G216" s="6"/>
    </row>
    <row r="217" spans="1:12">
      <c r="B217" s="59" t="s">
        <v>40</v>
      </c>
      <c r="C217" s="26">
        <v>3798830</v>
      </c>
      <c r="D217" s="17">
        <f t="shared" si="15"/>
        <v>5.003405369427294E-2</v>
      </c>
      <c r="E217" s="18">
        <f t="shared" si="16"/>
        <v>3.8859964363234932E-2</v>
      </c>
      <c r="F217" s="26">
        <v>3617816</v>
      </c>
      <c r="G217" s="18">
        <v>3.9920909324068769E-2</v>
      </c>
    </row>
    <row r="218" spans="1:12">
      <c r="B218" s="60"/>
      <c r="C218" s="26">
        <f>C217-F217</f>
        <v>181014</v>
      </c>
      <c r="D218" s="17"/>
      <c r="E218" s="18"/>
      <c r="F218" s="26"/>
      <c r="G218" s="6"/>
    </row>
    <row r="219" spans="1:12">
      <c r="B219" s="59" t="s">
        <v>41</v>
      </c>
      <c r="C219" s="26">
        <v>366454</v>
      </c>
      <c r="D219" s="17">
        <f t="shared" si="15"/>
        <v>2.4206734061314794E-2</v>
      </c>
      <c r="E219" s="18">
        <f t="shared" si="16"/>
        <v>3.7486250716049132E-3</v>
      </c>
      <c r="F219" s="26">
        <v>357793</v>
      </c>
      <c r="G219" s="18">
        <v>3.9480785948723032E-3</v>
      </c>
    </row>
    <row r="220" spans="1:12">
      <c r="B220" s="60"/>
      <c r="C220" s="26">
        <f>C219-F219</f>
        <v>8661</v>
      </c>
      <c r="D220" s="6"/>
      <c r="E220" s="18"/>
      <c r="F220" s="26"/>
      <c r="G220" s="6"/>
    </row>
    <row r="221" spans="1:12" s="32" customFormat="1">
      <c r="B221" s="13" t="s">
        <v>76</v>
      </c>
      <c r="C221" s="41"/>
      <c r="D221" s="3"/>
      <c r="E221" s="42"/>
      <c r="F221" s="41"/>
      <c r="G221" s="3"/>
      <c r="L221" s="2"/>
    </row>
    <row r="222" spans="1:12" s="32" customFormat="1">
      <c r="B222" s="13" t="s">
        <v>77</v>
      </c>
      <c r="C222" s="41"/>
      <c r="D222" s="3"/>
      <c r="E222" s="42"/>
      <c r="F222" s="41"/>
      <c r="G222" s="3"/>
      <c r="L222" s="2"/>
    </row>
    <row r="223" spans="1:12" s="32" customFormat="1">
      <c r="B223" s="13" t="s">
        <v>61</v>
      </c>
      <c r="C223" s="41"/>
      <c r="D223" s="3"/>
      <c r="E223" s="42"/>
      <c r="F223" s="41"/>
      <c r="G223" s="3"/>
      <c r="L223" s="2"/>
    </row>
    <row r="224" spans="1:12" s="32" customFormat="1">
      <c r="B224" s="13" t="s">
        <v>59</v>
      </c>
      <c r="C224" s="41"/>
      <c r="D224" s="3"/>
      <c r="E224" s="42"/>
      <c r="F224" s="41"/>
      <c r="G224" s="3"/>
      <c r="L224" s="2"/>
    </row>
    <row r="226" spans="1:7">
      <c r="A226" s="1" t="s">
        <v>54</v>
      </c>
      <c r="G226" s="24" t="s">
        <v>35</v>
      </c>
    </row>
    <row r="227" spans="1:7" ht="27">
      <c r="B227" s="6" t="s">
        <v>28</v>
      </c>
      <c r="C227" s="16" t="s">
        <v>96</v>
      </c>
      <c r="D227" s="16" t="s">
        <v>90</v>
      </c>
      <c r="E227" s="6" t="s">
        <v>16</v>
      </c>
      <c r="F227" s="6" t="s">
        <v>87</v>
      </c>
      <c r="G227" s="6"/>
    </row>
    <row r="228" spans="1:7">
      <c r="B228" s="59" t="s">
        <v>37</v>
      </c>
      <c r="C228" s="26">
        <v>97756909</v>
      </c>
      <c r="D228" s="18">
        <f>C228/F228-1</f>
        <v>7.8709198887548126E-2</v>
      </c>
      <c r="E228" s="40">
        <f>C228/$C$228</f>
        <v>1</v>
      </c>
      <c r="F228" s="26">
        <v>90623969</v>
      </c>
      <c r="G228" s="18">
        <v>1</v>
      </c>
    </row>
    <row r="229" spans="1:7">
      <c r="B229" s="60"/>
      <c r="C229" s="26">
        <f>C228-F228</f>
        <v>7132940</v>
      </c>
      <c r="D229" s="18"/>
      <c r="E229" s="40"/>
      <c r="F229" s="26"/>
      <c r="G229" s="18"/>
    </row>
    <row r="230" spans="1:7">
      <c r="B230" s="59" t="s">
        <v>29</v>
      </c>
      <c r="C230" s="26">
        <v>4024077</v>
      </c>
      <c r="D230" s="18">
        <f t="shared" ref="D230:D238" si="17">C230/F230-1</f>
        <v>2.8513351248479868E-2</v>
      </c>
      <c r="E230" s="40">
        <f t="shared" ref="E230:E238" si="18">C230/$C$228</f>
        <v>4.1164118640453329E-2</v>
      </c>
      <c r="F230" s="26">
        <v>3912518</v>
      </c>
      <c r="G230" s="18">
        <v>4.317280820992192E-2</v>
      </c>
    </row>
    <row r="231" spans="1:7">
      <c r="B231" s="60"/>
      <c r="C231" s="26">
        <f>C230-F230</f>
        <v>111559</v>
      </c>
      <c r="D231" s="18"/>
      <c r="E231" s="40"/>
      <c r="F231" s="26"/>
      <c r="G231" s="18"/>
    </row>
    <row r="232" spans="1:7">
      <c r="B232" s="59" t="s">
        <v>30</v>
      </c>
      <c r="C232" s="26">
        <v>35318545</v>
      </c>
      <c r="D232" s="18">
        <f t="shared" si="17"/>
        <v>8.6925994339750456E-2</v>
      </c>
      <c r="E232" s="40">
        <f t="shared" si="18"/>
        <v>0.36128950231026635</v>
      </c>
      <c r="F232" s="26">
        <v>32493974</v>
      </c>
      <c r="G232" s="18">
        <v>0.3585563295630505</v>
      </c>
    </row>
    <row r="233" spans="1:7">
      <c r="B233" s="60"/>
      <c r="C233" s="26">
        <f>C232-F232</f>
        <v>2824571</v>
      </c>
      <c r="D233" s="18"/>
      <c r="E233" s="40"/>
      <c r="F233" s="26"/>
      <c r="G233" s="18"/>
    </row>
    <row r="234" spans="1:7">
      <c r="B234" s="59" t="s">
        <v>31</v>
      </c>
      <c r="C234" s="26">
        <v>26869311</v>
      </c>
      <c r="D234" s="18">
        <f t="shared" si="17"/>
        <v>9.0206891436548142E-2</v>
      </c>
      <c r="E234" s="40">
        <f t="shared" si="18"/>
        <v>0.27485843481405492</v>
      </c>
      <c r="F234" s="26">
        <v>24646066</v>
      </c>
      <c r="G234" s="18">
        <v>0.27196000855794228</v>
      </c>
    </row>
    <row r="235" spans="1:7">
      <c r="B235" s="60"/>
      <c r="C235" s="26">
        <f>C234-F234</f>
        <v>2223245</v>
      </c>
      <c r="D235" s="18"/>
      <c r="E235" s="40"/>
      <c r="F235" s="26"/>
      <c r="G235" s="18"/>
    </row>
    <row r="236" spans="1:7">
      <c r="B236" s="59" t="s">
        <v>32</v>
      </c>
      <c r="C236" s="26">
        <v>19714161</v>
      </c>
      <c r="D236" s="18">
        <f t="shared" si="17"/>
        <v>8.014117440532309E-2</v>
      </c>
      <c r="E236" s="40">
        <f t="shared" si="18"/>
        <v>0.20166514266526164</v>
      </c>
      <c r="F236" s="26">
        <v>18251467</v>
      </c>
      <c r="G236" s="18">
        <v>0.20139905958635576</v>
      </c>
    </row>
    <row r="237" spans="1:7">
      <c r="B237" s="60"/>
      <c r="C237" s="26">
        <f>C236-F236</f>
        <v>1462694</v>
      </c>
      <c r="D237" s="18"/>
      <c r="E237" s="40"/>
      <c r="F237" s="26"/>
      <c r="G237" s="18"/>
    </row>
    <row r="238" spans="1:7">
      <c r="B238" s="59" t="s">
        <v>83</v>
      </c>
      <c r="C238" s="26">
        <v>11830811</v>
      </c>
      <c r="D238" s="18">
        <f t="shared" si="17"/>
        <v>4.513018620240028E-2</v>
      </c>
      <c r="E238" s="40">
        <f t="shared" si="18"/>
        <v>0.12102276065213968</v>
      </c>
      <c r="F238" s="26">
        <v>11319940</v>
      </c>
      <c r="G238" s="18">
        <v>0.12491174994459837</v>
      </c>
    </row>
    <row r="239" spans="1:7">
      <c r="B239" s="60"/>
      <c r="C239" s="26">
        <f>C238-F238</f>
        <v>510871</v>
      </c>
      <c r="D239" s="18"/>
      <c r="E239" s="18"/>
      <c r="F239" s="26"/>
      <c r="G239" s="18"/>
    </row>
    <row r="240" spans="1:7">
      <c r="B240" s="32" t="s">
        <v>76</v>
      </c>
    </row>
    <row r="241" spans="2:2">
      <c r="B241" s="32" t="s">
        <v>77</v>
      </c>
    </row>
    <row r="242" spans="2:2">
      <c r="B242" s="32" t="s">
        <v>61</v>
      </c>
    </row>
    <row r="243" spans="2:2">
      <c r="B243" s="32" t="s">
        <v>63</v>
      </c>
    </row>
  </sheetData>
  <mergeCells count="62">
    <mergeCell ref="B102:B103"/>
    <mergeCell ref="B142:B143"/>
    <mergeCell ref="B186:B187"/>
    <mergeCell ref="B14:C14"/>
    <mergeCell ref="B17:C17"/>
    <mergeCell ref="B19:B20"/>
    <mergeCell ref="B21:C21"/>
    <mergeCell ref="B100:B101"/>
    <mergeCell ref="B81:B82"/>
    <mergeCell ref="B83:B84"/>
    <mergeCell ref="B85:B86"/>
    <mergeCell ref="B87:B88"/>
    <mergeCell ref="B89:B90"/>
    <mergeCell ref="B98:B99"/>
    <mergeCell ref="B140:B141"/>
    <mergeCell ref="B104:B105"/>
    <mergeCell ref="A1:F1"/>
    <mergeCell ref="B4:C4"/>
    <mergeCell ref="B5:C5"/>
    <mergeCell ref="B10:C10"/>
    <mergeCell ref="B12:B13"/>
    <mergeCell ref="B106:B107"/>
    <mergeCell ref="B108:B109"/>
    <mergeCell ref="B110:B111"/>
    <mergeCell ref="B112:B113"/>
    <mergeCell ref="B114:B115"/>
    <mergeCell ref="B123:B124"/>
    <mergeCell ref="B125:B126"/>
    <mergeCell ref="B127:B128"/>
    <mergeCell ref="B129:B130"/>
    <mergeCell ref="B131:B132"/>
    <mergeCell ref="B173:B174"/>
    <mergeCell ref="B144:B145"/>
    <mergeCell ref="B146:B147"/>
    <mergeCell ref="B148:B149"/>
    <mergeCell ref="B150:B151"/>
    <mergeCell ref="B152:B153"/>
    <mergeCell ref="B154:B155"/>
    <mergeCell ref="B156:B157"/>
    <mergeCell ref="B165:B166"/>
    <mergeCell ref="B167:B168"/>
    <mergeCell ref="B169:B170"/>
    <mergeCell ref="B171:B172"/>
    <mergeCell ref="B217:B218"/>
    <mergeCell ref="B184:B185"/>
    <mergeCell ref="B188:B189"/>
    <mergeCell ref="B190:B191"/>
    <mergeCell ref="B192:B193"/>
    <mergeCell ref="B194:B195"/>
    <mergeCell ref="B196:B197"/>
    <mergeCell ref="B198:B199"/>
    <mergeCell ref="B200:B201"/>
    <mergeCell ref="B211:B212"/>
    <mergeCell ref="B213:B214"/>
    <mergeCell ref="B215:B216"/>
    <mergeCell ref="B238:B239"/>
    <mergeCell ref="B219:B220"/>
    <mergeCell ref="B228:B229"/>
    <mergeCell ref="B230:B231"/>
    <mergeCell ref="B232:B233"/>
    <mergeCell ref="B234:B235"/>
    <mergeCell ref="B236:B237"/>
  </mergeCells>
  <phoneticPr fontId="5"/>
  <pageMargins left="0.7" right="0.7" top="0.75" bottom="0.75" header="0.3" footer="0.3"/>
  <pageSetup paperSize="9" scale="49" orientation="portrait" horizontalDpi="90" verticalDpi="90" r:id="rId1"/>
  <rowBreaks count="2" manualBreakCount="2">
    <brk id="77" max="7" man="1"/>
    <brk id="16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公表用まとめ</vt:lpstr>
      <vt:lpstr>公表用まとめ!Print_Area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2023-08-23T02:21:36Z</dcterms:created>
  <dcterms:modified xsi:type="dcterms:W3CDTF">2023-09-21T23:33:30Z</dcterms:modified>
</cp:coreProperties>
</file>