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25" yWindow="345" windowWidth="15450" windowHeight="11520"/>
  </bookViews>
  <sheets>
    <sheet name="頁付" sheetId="1" r:id="rId1"/>
  </sheets>
  <definedNames>
    <definedName name="_xlnm.Print_Area" localSheetId="0">頁付!$A$1:$AR$29</definedName>
  </definedNames>
  <calcPr calcId="162913"/>
</workbook>
</file>

<file path=xl/calcChain.xml><?xml version="1.0" encoding="utf-8"?>
<calcChain xmlns="http://schemas.openxmlformats.org/spreadsheetml/2006/main">
  <c r="AQ17" i="1" l="1"/>
  <c r="AM17" i="1"/>
  <c r="AP17" i="1"/>
  <c r="AO17" i="1"/>
  <c r="AN25" i="1"/>
  <c r="AN17" i="1"/>
  <c r="AQ5" i="1"/>
  <c r="AQ24" i="1"/>
  <c r="AQ23" i="1"/>
  <c r="AQ22" i="1"/>
  <c r="AQ21" i="1"/>
  <c r="AQ20" i="1"/>
  <c r="AQ19" i="1"/>
  <c r="AP25" i="1"/>
  <c r="AO25" i="1"/>
  <c r="AQ18" i="1"/>
  <c r="AQ16" i="1"/>
  <c r="AQ15" i="1"/>
  <c r="AQ14" i="1"/>
  <c r="AQ13" i="1"/>
  <c r="AQ12" i="1"/>
  <c r="AQ11" i="1"/>
  <c r="AQ10" i="1"/>
  <c r="AQ9" i="1"/>
  <c r="AQ8" i="1"/>
  <c r="AQ7" i="1"/>
  <c r="AQ6" i="1"/>
  <c r="AK25" i="1"/>
  <c r="AL25" i="1"/>
  <c r="AM25" i="1"/>
  <c r="AJ25" i="1"/>
  <c r="AI25" i="1"/>
  <c r="AJ19" i="1"/>
  <c r="AK19" i="1"/>
  <c r="AL19" i="1"/>
  <c r="AM19" i="1"/>
  <c r="AJ20" i="1"/>
  <c r="AK20" i="1"/>
  <c r="AL20" i="1"/>
  <c r="AM20" i="1"/>
  <c r="AJ21" i="1"/>
  <c r="AK21" i="1"/>
  <c r="AL21" i="1"/>
  <c r="AM21" i="1"/>
  <c r="AJ22" i="1"/>
  <c r="AK22" i="1"/>
  <c r="AL22" i="1"/>
  <c r="AM22" i="1"/>
  <c r="AJ23" i="1"/>
  <c r="AK23" i="1"/>
  <c r="AL23" i="1"/>
  <c r="AM23" i="1"/>
  <c r="AJ24" i="1"/>
  <c r="AK24" i="1"/>
  <c r="AL24" i="1"/>
  <c r="AM24" i="1"/>
  <c r="AM18" i="1"/>
  <c r="AL18" i="1"/>
  <c r="AK18" i="1"/>
  <c r="AJ18" i="1"/>
  <c r="AK17" i="1"/>
  <c r="AL17" i="1"/>
  <c r="AJ17" i="1"/>
  <c r="AJ8" i="1"/>
  <c r="AK8" i="1"/>
  <c r="AL8" i="1"/>
  <c r="AM8" i="1"/>
  <c r="AJ9" i="1"/>
  <c r="AK9" i="1"/>
  <c r="AL9" i="1"/>
  <c r="AM9" i="1"/>
  <c r="AJ10" i="1"/>
  <c r="AK10" i="1"/>
  <c r="AL10" i="1"/>
  <c r="AM10" i="1"/>
  <c r="AJ11" i="1"/>
  <c r="AK11" i="1"/>
  <c r="AL11" i="1"/>
  <c r="AM11" i="1"/>
  <c r="AJ12" i="1"/>
  <c r="AK12" i="1"/>
  <c r="AL12" i="1"/>
  <c r="AM12" i="1"/>
  <c r="AJ13" i="1"/>
  <c r="AK13" i="1"/>
  <c r="AL13" i="1"/>
  <c r="AM13" i="1"/>
  <c r="AJ14" i="1"/>
  <c r="AK14" i="1"/>
  <c r="AL14" i="1"/>
  <c r="AM14" i="1"/>
  <c r="AJ15" i="1"/>
  <c r="AK15" i="1"/>
  <c r="AL15" i="1"/>
  <c r="AM15" i="1"/>
  <c r="AJ16" i="1"/>
  <c r="AK16" i="1"/>
  <c r="AL16" i="1"/>
  <c r="AM16" i="1"/>
  <c r="AM7" i="1"/>
  <c r="AL7" i="1"/>
  <c r="AK7" i="1"/>
  <c r="AJ7" i="1"/>
  <c r="AJ6" i="1"/>
  <c r="AK6" i="1"/>
  <c r="AL6" i="1"/>
  <c r="AM6" i="1"/>
  <c r="AM5" i="1"/>
  <c r="AL5" i="1"/>
  <c r="AK5" i="1"/>
  <c r="AJ5" i="1"/>
  <c r="AF5" i="1"/>
  <c r="AF25" i="1"/>
  <c r="AE5" i="1"/>
  <c r="AH25" i="1"/>
  <c r="AG25" i="1"/>
  <c r="AI24" i="1"/>
  <c r="AI23" i="1"/>
  <c r="AI22" i="1"/>
  <c r="AI21" i="1"/>
  <c r="AI20" i="1"/>
  <c r="AI19" i="1"/>
  <c r="AI18" i="1"/>
  <c r="AH17" i="1"/>
  <c r="AG17" i="1"/>
  <c r="AF17" i="1"/>
  <c r="AI16" i="1"/>
  <c r="AI15" i="1"/>
  <c r="AI14" i="1"/>
  <c r="AI13" i="1"/>
  <c r="AI12" i="1"/>
  <c r="AI11" i="1"/>
  <c r="AI10" i="1"/>
  <c r="AI9" i="1"/>
  <c r="AI8" i="1"/>
  <c r="AI7" i="1"/>
  <c r="AI6" i="1"/>
  <c r="AB25" i="1"/>
  <c r="AD25" i="1"/>
  <c r="AE24" i="1"/>
  <c r="AE23" i="1"/>
  <c r="AE22" i="1"/>
  <c r="AE21" i="1"/>
  <c r="AE20" i="1"/>
  <c r="AE19" i="1"/>
  <c r="AE18" i="1"/>
  <c r="AD17" i="1"/>
  <c r="AD5" i="1"/>
  <c r="AC17" i="1"/>
  <c r="AB17" i="1"/>
  <c r="AE17" i="1"/>
  <c r="AE16" i="1"/>
  <c r="AE15" i="1"/>
  <c r="AE14" i="1"/>
  <c r="AE13" i="1"/>
  <c r="AE12" i="1"/>
  <c r="AE11" i="1"/>
  <c r="AE10" i="1"/>
  <c r="AE9" i="1"/>
  <c r="AE8" i="1"/>
  <c r="AE7" i="1"/>
  <c r="AE6" i="1"/>
  <c r="Y24" i="1"/>
  <c r="Y16" i="1"/>
  <c r="Z24" i="1"/>
  <c r="X17" i="1"/>
  <c r="AA17" i="1"/>
  <c r="X25" i="1"/>
  <c r="Y25" i="1"/>
  <c r="Z25" i="1"/>
  <c r="AA24" i="1"/>
  <c r="AA23" i="1"/>
  <c r="AA22" i="1"/>
  <c r="AA21" i="1"/>
  <c r="AA20" i="1"/>
  <c r="AA19" i="1"/>
  <c r="AA18" i="1"/>
  <c r="AA25" i="1"/>
  <c r="AA16" i="1"/>
  <c r="AA15" i="1"/>
  <c r="AA14" i="1"/>
  <c r="AA13" i="1"/>
  <c r="AA12" i="1"/>
  <c r="AA11" i="1"/>
  <c r="AA10" i="1"/>
  <c r="AA9" i="1"/>
  <c r="AA8" i="1"/>
  <c r="AA7" i="1"/>
  <c r="AA6" i="1"/>
  <c r="Z17" i="1"/>
  <c r="Y17" i="1"/>
  <c r="Y5" i="1"/>
  <c r="U24" i="1"/>
  <c r="U25" i="1"/>
  <c r="T24" i="1"/>
  <c r="T25" i="1"/>
  <c r="U17" i="1"/>
  <c r="T17" i="1"/>
  <c r="V25" i="1"/>
  <c r="W23" i="1"/>
  <c r="W22" i="1"/>
  <c r="W21" i="1"/>
  <c r="W20" i="1"/>
  <c r="W19" i="1"/>
  <c r="W18" i="1"/>
  <c r="V17" i="1"/>
  <c r="W16" i="1"/>
  <c r="W15" i="1"/>
  <c r="W14" i="1"/>
  <c r="W13" i="1"/>
  <c r="W12" i="1"/>
  <c r="W11" i="1"/>
  <c r="W10" i="1"/>
  <c r="W9" i="1"/>
  <c r="W8" i="1"/>
  <c r="W7" i="1"/>
  <c r="W6" i="1"/>
  <c r="O18" i="1"/>
  <c r="O19" i="1"/>
  <c r="O25" i="1"/>
  <c r="O20" i="1"/>
  <c r="O21" i="1"/>
  <c r="O22" i="1"/>
  <c r="N17" i="1"/>
  <c r="N25" i="1"/>
  <c r="O24" i="1"/>
  <c r="O23" i="1"/>
  <c r="O16" i="1"/>
  <c r="O9" i="1"/>
  <c r="O10" i="1"/>
  <c r="O11" i="1"/>
  <c r="O12" i="1"/>
  <c r="O13" i="1"/>
  <c r="O14" i="1"/>
  <c r="O15" i="1"/>
  <c r="O8" i="1"/>
  <c r="O7" i="1"/>
  <c r="O6" i="1"/>
  <c r="M25" i="1"/>
  <c r="M17" i="1"/>
  <c r="O17" i="1"/>
  <c r="L25" i="1"/>
  <c r="L17" i="1"/>
  <c r="J25" i="1"/>
  <c r="K25" i="1"/>
  <c r="I25" i="1"/>
  <c r="H25" i="1"/>
  <c r="K24" i="1"/>
  <c r="K23" i="1"/>
  <c r="K22" i="1"/>
  <c r="K21" i="1"/>
  <c r="K20" i="1"/>
  <c r="K19" i="1"/>
  <c r="K18" i="1"/>
  <c r="J17" i="1"/>
  <c r="I17" i="1"/>
  <c r="I5" i="1"/>
  <c r="K5" i="1"/>
  <c r="H17" i="1"/>
  <c r="H5" i="1"/>
  <c r="K16" i="1"/>
  <c r="K15" i="1"/>
  <c r="K14" i="1"/>
  <c r="K13" i="1"/>
  <c r="K12" i="1"/>
  <c r="K11" i="1"/>
  <c r="K10" i="1"/>
  <c r="K9" i="1"/>
  <c r="K8" i="1"/>
  <c r="K7" i="1"/>
  <c r="K6" i="1"/>
  <c r="J5" i="1"/>
  <c r="F25" i="1"/>
  <c r="E25" i="1"/>
  <c r="D25" i="1"/>
  <c r="G25" i="1"/>
  <c r="G24" i="1"/>
  <c r="G23" i="1"/>
  <c r="G22" i="1"/>
  <c r="G21" i="1"/>
  <c r="G20" i="1"/>
  <c r="G19" i="1"/>
  <c r="G18" i="1"/>
  <c r="F17" i="1"/>
  <c r="G17" i="1"/>
  <c r="E17" i="1"/>
  <c r="E5" i="1"/>
  <c r="G5" i="1"/>
  <c r="D17" i="1"/>
  <c r="G16" i="1"/>
  <c r="G15" i="1"/>
  <c r="G14" i="1"/>
  <c r="G13" i="1"/>
  <c r="G12" i="1"/>
  <c r="G11" i="1"/>
  <c r="G10" i="1"/>
  <c r="G9" i="1"/>
  <c r="G8" i="1"/>
  <c r="G7" i="1"/>
  <c r="G6" i="1"/>
  <c r="F5" i="1"/>
  <c r="O5" i="1"/>
  <c r="D5" i="1"/>
  <c r="V5" i="1"/>
  <c r="T5" i="1"/>
  <c r="W17" i="1"/>
  <c r="Z5" i="1"/>
  <c r="AC25" i="1"/>
  <c r="AC5" i="1"/>
  <c r="U5" i="1"/>
  <c r="W5" i="1"/>
  <c r="W24" i="1"/>
  <c r="W25" i="1"/>
  <c r="X5" i="1"/>
  <c r="AA5" i="1"/>
  <c r="K17" i="1"/>
  <c r="AE25" i="1"/>
  <c r="AB5" i="1"/>
  <c r="AH5" i="1"/>
  <c r="AG5" i="1"/>
  <c r="AI5" i="1"/>
  <c r="AI17" i="1"/>
  <c r="AQ25" i="1"/>
</calcChain>
</file>

<file path=xl/sharedStrings.xml><?xml version="1.0" encoding="utf-8"?>
<sst xmlns="http://schemas.openxmlformats.org/spreadsheetml/2006/main" count="75" uniqueCount="37">
  <si>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</si>
  <si>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</si>
  <si>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</si>
  <si>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</si>
  <si>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</si>
  <si>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</si>
  <si>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</si>
  <si>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</si>
  <si>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</si>
  <si>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</si>
  <si>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</si>
  <si>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</si>
  <si>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</si>
  <si>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</si>
  <si>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</si>
  <si>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</si>
  <si>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</si>
  <si>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</si>
  <si>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</si>
  <si>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</si>
  <si>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</si>
  <si>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</si>
  <si>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</si>
  <si>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金融庁</t>
    <rPh sb="0" eb="2">
      <t>キンユウ</t>
    </rPh>
    <rPh sb="2" eb="3">
      <t>チョウ</t>
    </rPh>
    <phoneticPr fontId="2"/>
  </si>
  <si>
    <t>財務局</t>
    <rPh sb="0" eb="3">
      <t>ザイムキョク</t>
    </rPh>
    <phoneticPr fontId="2"/>
  </si>
  <si>
    <t>都道府県</t>
    <rPh sb="0" eb="4">
      <t>トドウフケン</t>
    </rPh>
    <phoneticPr fontId="2"/>
  </si>
  <si>
    <t>(２）受付先別</t>
    <rPh sb="3" eb="5">
      <t>ウケツケ</t>
    </rPh>
    <rPh sb="5" eb="6">
      <t>サキ</t>
    </rPh>
    <rPh sb="6" eb="7">
      <t>ベツ</t>
    </rPh>
    <phoneticPr fontId="2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</si>
  <si>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</si>
  <si>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平成26年</t>
    </r>
    <r>
      <rPr>
        <sz val="11"/>
        <rFont val="ＭＳ Ｐ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"/>
  </si>
  <si>
    <r>
      <t>平成27年</t>
    </r>
    <r>
      <rPr>
        <sz val="11"/>
        <rFont val="ＭＳ Ｐ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"/>
  </si>
  <si>
    <r>
      <t>平成28年</t>
    </r>
    <r>
      <rPr>
        <sz val="11"/>
        <rFont val="ＭＳ Ｐ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"/>
  </si>
  <si>
    <t>平成29年度（4～6月）</t>
    <rPh sb="0" eb="2">
      <t>ヘイセイ</t>
    </rPh>
    <rPh sb="4" eb="6">
      <t>ネンド</t>
    </rPh>
    <rPh sb="10" eb="11">
      <t>ガツ</t>
    </rPh>
    <phoneticPr fontId="2"/>
  </si>
  <si>
    <t>平成29年度（7～9月）</t>
    <rPh sb="0" eb="2">
      <t>ヘイセイ</t>
    </rPh>
    <rPh sb="4" eb="6">
      <t>ネンド</t>
    </rPh>
    <rPh sb="10" eb="11">
      <t>ガツ</t>
    </rPh>
    <phoneticPr fontId="2"/>
  </si>
  <si>
    <t>平成29年度（10～12月）</t>
    <rPh sb="0" eb="2">
      <t>ヘイセイ</t>
    </rPh>
    <rPh sb="4" eb="6">
      <t>ネンド</t>
    </rPh>
    <rPh sb="12" eb="13">
      <t>ガツ</t>
    </rPh>
    <phoneticPr fontId="2"/>
  </si>
  <si>
    <t>平成29年度（1～3月）</t>
    <rPh sb="0" eb="2">
      <t>ヘイセイ</t>
    </rPh>
    <rPh sb="4" eb="6">
      <t>ネンド</t>
    </rPh>
    <rPh sb="10" eb="11">
      <t>ガツ</t>
    </rPh>
    <phoneticPr fontId="2"/>
  </si>
  <si>
    <t>平成29年度</t>
    <rPh sb="0" eb="2">
      <t>ヘイセイ</t>
    </rPh>
    <rPh sb="4" eb="6">
      <t>ネンド</t>
    </rPh>
    <phoneticPr fontId="2"/>
  </si>
  <si>
    <t>平成30年度4～6月</t>
    <rPh sb="0" eb="2">
      <t>ヘイセイ</t>
    </rPh>
    <rPh sb="4" eb="6">
      <t>ネンド</t>
    </rPh>
    <rPh sb="9" eb="1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</si>
</sst>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8" fontId="1" fillId="0" borderId="5" xfId="1" applyFont="1" applyBorder="1">
      <alignment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38" fontId="1" fillId="0" borderId="2" xfId="1" applyFont="1" applyBorder="1">
      <alignment vertical="center"/>
    </xf>
    <xf numFmtId="38" fontId="1" fillId="0" borderId="5" xfId="1" applyFont="1" applyBorder="1" applyAlignment="1">
      <alignment horizontal="center" vertical="center"/>
    </xf>
    <xf numFmtId="38" fontId="1" fillId="0" borderId="8" xfId="1" applyFont="1" applyBorder="1">
      <alignment vertical="center"/>
    </xf>
    <xf numFmtId="38" fontId="1" fillId="0" borderId="9" xfId="1" applyFont="1" applyBorder="1">
      <alignment vertical="center"/>
    </xf>
    <xf numFmtId="38" fontId="1" fillId="0" borderId="10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12" xfId="1" applyFont="1" applyBorder="1">
      <alignment vertical="center"/>
    </xf>
    <xf numFmtId="38" fontId="1" fillId="0" borderId="6" xfId="1" applyFont="1" applyBorder="1">
      <alignment vertical="center"/>
    </xf>
    <xf numFmtId="38" fontId="1" fillId="0" borderId="1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13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16" xfId="1" applyFont="1" applyBorder="1">
      <alignment vertical="center"/>
    </xf>
    <xf numFmtId="38" fontId="1" fillId="0" borderId="4" xfId="1" applyFont="1" applyBorder="1">
      <alignment vertical="center"/>
    </xf>
    <xf numFmtId="38" fontId="1" fillId="0" borderId="17" xfId="1" applyFont="1" applyBorder="1">
      <alignment vertical="center"/>
    </xf>
    <xf numFmtId="38" fontId="1" fillId="0" borderId="18" xfId="1" applyFont="1" applyBorder="1">
      <alignment vertical="center"/>
    </xf>
    <xf numFmtId="0" fontId="1" fillId="0" borderId="0" xfId="0" applyFont="1" applyAlignment="1">
      <alignment horizontal="left" vertical="center"/>
    </xf>
    <xf numFmtId="38" fontId="1" fillId="0" borderId="19" xfId="1" applyFont="1" applyBorder="1">
      <alignment vertical="center"/>
    </xf>
    <xf numFmtId="38" fontId="1" fillId="0" borderId="20" xfId="1" applyFont="1" applyBorder="1" applyAlignment="1">
      <alignment horizontal="center" vertical="center"/>
    </xf>
    <xf numFmtId="38" fontId="1" fillId="0" borderId="21" xfId="1" applyFont="1" applyBorder="1">
      <alignment vertical="center"/>
    </xf>
    <xf numFmtId="38" fontId="1" fillId="0" borderId="7" xfId="1" applyFont="1" applyBorder="1">
      <alignment vertical="center"/>
    </xf>
    <xf numFmtId="38" fontId="1" fillId="0" borderId="20" xfId="1" applyFont="1" applyBorder="1">
      <alignment vertical="center"/>
    </xf>
    <xf numFmtId="38" fontId="1" fillId="0" borderId="22" xfId="1" applyFont="1" applyBorder="1">
      <alignment vertical="center"/>
    </xf>
    <xf numFmtId="38" fontId="0" fillId="0" borderId="10" xfId="1" applyFont="1" applyBorder="1">
      <alignment vertical="center"/>
    </xf>
    <xf numFmtId="38" fontId="1" fillId="2" borderId="12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4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0" borderId="5" xfId="1" applyFont="1" applyFill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30"/>
  <sheetViews>
    <sheetView tabSelected="1" view="pageBreakPreview" zoomScale="80" zoomScaleNormal="120" zoomScaleSheetLayoutView="80" workbookViewId="0">
      <pane xSplit="3" ySplit="4" topLeftCell="R5" activePane="bottomRight" state="frozen"/>
      <selection pane="topRight" activeCell="D1" sqref="D1"/>
      <selection pane="bottomLeft" activeCell="A4" sqref="A4"/>
      <selection pane="bottomRight" activeCell="AP5" sqref="AP5"/>
    </sheetView>
  </sheetViews>
  <sheetFormatPr defaultRowHeight="14.25" x14ac:dyDescent="0.15"/>
  <cols>
    <col min="1" max="1" width="1.25" style="1" customWidth="1"/>
    <col min="2" max="2" width="3.5" style="1" customWidth="1"/>
    <col min="3" max="3" width="30.25" style="1" bestFit="1" customWidth="1"/>
    <col min="4" max="7" width="8.875" style="1" hidden="1" customWidth="1"/>
    <col min="8" max="19" width="8.875" style="1" customWidth="1"/>
    <col min="20" max="35" width="8.875" style="1" hidden="1" customWidth="1"/>
    <col min="36" max="43" width="8.875" style="1" customWidth="1"/>
    <col min="44" max="16384" width="9" style="1"/>
  </cols>
  <sheetData>
    <row r="1" spans="2:43" ht="26.25" customHeight="1" x14ac:dyDescent="0.15">
      <c r="B1" s="7"/>
      <c r="C1" s="8"/>
      <c r="D1" s="10"/>
      <c r="E1" s="10"/>
      <c r="F1" s="10"/>
      <c r="G1" s="9"/>
      <c r="H1" s="10"/>
      <c r="I1" s="10"/>
      <c r="J1" s="10"/>
      <c r="K1" s="9"/>
      <c r="L1" s="10"/>
      <c r="M1" s="10"/>
      <c r="N1" s="10"/>
      <c r="O1" s="9"/>
      <c r="P1" s="10"/>
      <c r="Q1" s="10"/>
      <c r="R1" s="10"/>
      <c r="S1" s="9"/>
      <c r="T1" s="10"/>
      <c r="U1" s="10"/>
      <c r="V1" s="10"/>
      <c r="W1" s="9"/>
      <c r="X1" s="10"/>
      <c r="Y1" s="10"/>
      <c r="Z1" s="10"/>
      <c r="AA1" s="9"/>
      <c r="AB1" s="10"/>
      <c r="AC1" s="10"/>
      <c r="AD1" s="10"/>
      <c r="AE1" s="9"/>
      <c r="AF1" s="10"/>
      <c r="AG1" s="10"/>
      <c r="AH1" s="10"/>
      <c r="AI1" s="9"/>
      <c r="AJ1" s="10"/>
      <c r="AK1" s="10"/>
      <c r="AL1" s="10"/>
      <c r="AM1" s="9"/>
      <c r="AN1" s="10"/>
      <c r="AO1" s="10"/>
      <c r="AP1" s="10"/>
      <c r="AQ1" s="9"/>
    </row>
    <row r="2" spans="2:43" ht="26.25" customHeight="1" thickBot="1" x14ac:dyDescent="0.2">
      <c r="B2" s="53" t="s">
        <v>26</v>
      </c>
      <c r="C2" s="53"/>
      <c r="G2" s="9"/>
      <c r="K2" s="9"/>
      <c r="O2" s="9"/>
      <c r="S2" s="9"/>
      <c r="W2" s="9"/>
      <c r="AA2" s="9"/>
      <c r="AE2" s="9"/>
      <c r="AI2" s="9"/>
      <c r="AM2" s="9"/>
      <c r="AQ2" s="9"/>
    </row>
    <row r="3" spans="2:43" ht="23.25" customHeight="1" x14ac:dyDescent="0.15">
      <c r="B3" s="61" t="s">
        <v>0</v>
      </c>
      <c r="C3" s="62"/>
      <c r="D3" s="47" t="s">
        <v>27</v>
      </c>
      <c r="E3" s="48"/>
      <c r="F3" s="48"/>
      <c r="G3" s="49"/>
      <c r="H3" s="47" t="s">
        <v>28</v>
      </c>
      <c r="I3" s="48"/>
      <c r="J3" s="48"/>
      <c r="K3" s="49"/>
      <c r="L3" s="47" t="s">
        <v>29</v>
      </c>
      <c r="M3" s="48"/>
      <c r="N3" s="48"/>
      <c r="O3" s="49"/>
      <c r="P3" s="47" t="s">
        <v>30</v>
      </c>
      <c r="Q3" s="48"/>
      <c r="R3" s="48"/>
      <c r="S3" s="49"/>
      <c r="T3" s="47" t="s">
        <v>31</v>
      </c>
      <c r="U3" s="48"/>
      <c r="V3" s="48"/>
      <c r="W3" s="49"/>
      <c r="X3" s="47" t="s">
        <v>32</v>
      </c>
      <c r="Y3" s="48"/>
      <c r="Z3" s="48"/>
      <c r="AA3" s="49"/>
      <c r="AB3" s="47" t="s">
        <v>33</v>
      </c>
      <c r="AC3" s="48"/>
      <c r="AD3" s="48"/>
      <c r="AE3" s="49"/>
      <c r="AF3" s="47" t="s">
        <v>34</v>
      </c>
      <c r="AG3" s="48"/>
      <c r="AH3" s="48"/>
      <c r="AI3" s="49"/>
      <c r="AJ3" s="47" t="s">
        <v>35</v>
      </c>
      <c r="AK3" s="48"/>
      <c r="AL3" s="48"/>
      <c r="AM3" s="49"/>
      <c r="AN3" s="47" t="s">
        <v>36</v>
      </c>
      <c r="AO3" s="48"/>
      <c r="AP3" s="48"/>
      <c r="AQ3" s="49"/>
    </row>
    <row r="4" spans="2:43" ht="22.5" customHeight="1" thickBot="1" x14ac:dyDescent="0.2">
      <c r="B4" s="63"/>
      <c r="C4" s="64"/>
      <c r="D4" s="2" t="s">
        <v>23</v>
      </c>
      <c r="E4" s="3" t="s">
        <v>24</v>
      </c>
      <c r="F4" s="16" t="s">
        <v>25</v>
      </c>
      <c r="G4" s="4" t="s">
        <v>1</v>
      </c>
      <c r="H4" s="2" t="s">
        <v>23</v>
      </c>
      <c r="I4" s="3" t="s">
        <v>24</v>
      </c>
      <c r="J4" s="16" t="s">
        <v>25</v>
      </c>
      <c r="K4" s="34" t="s">
        <v>1</v>
      </c>
      <c r="L4" s="2" t="s">
        <v>23</v>
      </c>
      <c r="M4" s="3" t="s">
        <v>24</v>
      </c>
      <c r="N4" s="16" t="s">
        <v>25</v>
      </c>
      <c r="O4" s="34" t="s">
        <v>1</v>
      </c>
      <c r="P4" s="2" t="s">
        <v>23</v>
      </c>
      <c r="Q4" s="3" t="s">
        <v>24</v>
      </c>
      <c r="R4" s="16" t="s">
        <v>25</v>
      </c>
      <c r="S4" s="34" t="s">
        <v>1</v>
      </c>
      <c r="T4" s="2" t="s">
        <v>23</v>
      </c>
      <c r="U4" s="3" t="s">
        <v>24</v>
      </c>
      <c r="V4" s="16" t="s">
        <v>25</v>
      </c>
      <c r="W4" s="34" t="s">
        <v>1</v>
      </c>
      <c r="X4" s="2" t="s">
        <v>23</v>
      </c>
      <c r="Y4" s="3" t="s">
        <v>24</v>
      </c>
      <c r="Z4" s="16" t="s">
        <v>25</v>
      </c>
      <c r="AA4" s="34" t="s">
        <v>1</v>
      </c>
      <c r="AB4" s="2" t="s">
        <v>23</v>
      </c>
      <c r="AC4" s="3" t="s">
        <v>24</v>
      </c>
      <c r="AD4" s="16" t="s">
        <v>25</v>
      </c>
      <c r="AE4" s="34" t="s">
        <v>1</v>
      </c>
      <c r="AF4" s="2" t="s">
        <v>23</v>
      </c>
      <c r="AG4" s="3" t="s">
        <v>24</v>
      </c>
      <c r="AH4" s="16" t="s">
        <v>25</v>
      </c>
      <c r="AI4" s="34" t="s">
        <v>1</v>
      </c>
      <c r="AJ4" s="2" t="s">
        <v>23</v>
      </c>
      <c r="AK4" s="3" t="s">
        <v>24</v>
      </c>
      <c r="AL4" s="16" t="s">
        <v>25</v>
      </c>
      <c r="AM4" s="34" t="s">
        <v>1</v>
      </c>
      <c r="AN4" s="2" t="s">
        <v>23</v>
      </c>
      <c r="AO4" s="3" t="s">
        <v>24</v>
      </c>
      <c r="AP4" s="16" t="s">
        <v>25</v>
      </c>
      <c r="AQ4" s="34" t="s">
        <v>1</v>
      </c>
    </row>
    <row r="5" spans="2:43" ht="22.5" customHeight="1" x14ac:dyDescent="0.15">
      <c r="B5" s="59" t="s">
        <v>4</v>
      </c>
      <c r="C5" s="60"/>
      <c r="D5" s="33">
        <f>SUM(D17,D25)</f>
        <v>1320</v>
      </c>
      <c r="E5" s="18">
        <f>SUM(E17,E25)</f>
        <v>4605</v>
      </c>
      <c r="F5" s="17">
        <f>SUM(F17,F25)</f>
        <v>9302</v>
      </c>
      <c r="G5" s="22">
        <f>SUM(D5:F5)</f>
        <v>15227</v>
      </c>
      <c r="H5" s="33">
        <f>SUM(H17,H25)</f>
        <v>1550</v>
      </c>
      <c r="I5" s="18">
        <f>SUM(I17,I25)</f>
        <v>4536</v>
      </c>
      <c r="J5" s="17">
        <f>SUM(J17,J25)</f>
        <v>8721</v>
      </c>
      <c r="K5" s="22">
        <f>SUM(H5:J5)</f>
        <v>14807</v>
      </c>
      <c r="L5" s="40">
        <v>1142</v>
      </c>
      <c r="M5" s="18">
        <v>3575</v>
      </c>
      <c r="N5" s="17">
        <v>6932</v>
      </c>
      <c r="O5" s="22">
        <f>SUM(L5:N5)</f>
        <v>11649</v>
      </c>
      <c r="P5" s="40">
        <v>1036</v>
      </c>
      <c r="Q5" s="18">
        <v>2900</v>
      </c>
      <c r="R5" s="17">
        <v>6218</v>
      </c>
      <c r="S5" s="22">
        <v>10154</v>
      </c>
      <c r="T5" s="40">
        <f>T17+T25</f>
        <v>239</v>
      </c>
      <c r="U5" s="18">
        <f>U17+U25</f>
        <v>559</v>
      </c>
      <c r="V5" s="17">
        <f>V17+V25</f>
        <v>1346</v>
      </c>
      <c r="W5" s="22">
        <f>SUM(T5:V5)</f>
        <v>2144</v>
      </c>
      <c r="X5" s="40">
        <f>X17+X25</f>
        <v>62</v>
      </c>
      <c r="Y5" s="18">
        <f>Y17+Y25</f>
        <v>435</v>
      </c>
      <c r="Z5" s="17">
        <f>Z17+Z25</f>
        <v>1215</v>
      </c>
      <c r="AA5" s="22">
        <f t="shared" ref="AA5:AA24" si="0">SUM(X5:Z5)</f>
        <v>1712</v>
      </c>
      <c r="AB5" s="40">
        <f>AB17+AB25</f>
        <v>501</v>
      </c>
      <c r="AC5" s="18">
        <f>AC17+AC25</f>
        <v>488</v>
      </c>
      <c r="AD5" s="17">
        <f>AD17+AD25</f>
        <v>1088</v>
      </c>
      <c r="AE5" s="22">
        <f>SUM(AB5:AD5)</f>
        <v>2077</v>
      </c>
      <c r="AF5" s="40">
        <f>AF17+AF25</f>
        <v>294</v>
      </c>
      <c r="AG5" s="18">
        <f>AG17+AG25</f>
        <v>391</v>
      </c>
      <c r="AH5" s="17">
        <f>AH17+AH25</f>
        <v>1058</v>
      </c>
      <c r="AI5" s="22">
        <f t="shared" ref="AI5:AI24" si="1">SUM(AF5:AH5)</f>
        <v>1743</v>
      </c>
      <c r="AJ5" s="40">
        <f t="shared" ref="AJ5:AL7" si="2">T5+X5+AB5+AF5</f>
        <v>1096</v>
      </c>
      <c r="AK5" s="18">
        <f t="shared" si="2"/>
        <v>1873</v>
      </c>
      <c r="AL5" s="17">
        <f t="shared" si="2"/>
        <v>4707</v>
      </c>
      <c r="AM5" s="22">
        <f>SUM(AJ5:AL5)</f>
        <v>7676</v>
      </c>
      <c r="AN5" s="40">
        <v>218</v>
      </c>
      <c r="AO5" s="18">
        <v>412</v>
      </c>
      <c r="AP5" s="17">
        <v>864</v>
      </c>
      <c r="AQ5" s="22">
        <f>SUM(AN5:AP5)</f>
        <v>1494</v>
      </c>
    </row>
    <row r="6" spans="2:43" ht="22.5" customHeight="1" thickBot="1" x14ac:dyDescent="0.2">
      <c r="B6" s="5"/>
      <c r="C6" s="12" t="s">
        <v>5</v>
      </c>
      <c r="D6" s="23">
        <v>320</v>
      </c>
      <c r="E6" s="15">
        <v>937</v>
      </c>
      <c r="F6" s="11">
        <v>5019</v>
      </c>
      <c r="G6" s="24">
        <f t="shared" ref="G6:G25" si="3">SUM(D6:F6)</f>
        <v>6276</v>
      </c>
      <c r="H6" s="23">
        <v>659</v>
      </c>
      <c r="I6" s="15">
        <v>1025</v>
      </c>
      <c r="J6" s="11">
        <v>4536</v>
      </c>
      <c r="K6" s="24">
        <f t="shared" ref="K6:K25" si="4">SUM(H6:J6)</f>
        <v>6220</v>
      </c>
      <c r="L6" s="41">
        <v>637</v>
      </c>
      <c r="M6" s="15">
        <v>752</v>
      </c>
      <c r="N6" s="15">
        <v>3068</v>
      </c>
      <c r="O6" s="24">
        <f>SUM(L6:N6)</f>
        <v>4457</v>
      </c>
      <c r="P6" s="41">
        <v>566</v>
      </c>
      <c r="Q6" s="15">
        <v>449</v>
      </c>
      <c r="R6" s="15">
        <v>2936</v>
      </c>
      <c r="S6" s="24">
        <v>3951</v>
      </c>
      <c r="T6" s="41">
        <v>125</v>
      </c>
      <c r="U6" s="15">
        <v>82</v>
      </c>
      <c r="V6" s="15">
        <v>480</v>
      </c>
      <c r="W6" s="24">
        <f>SUM(T6:V6)</f>
        <v>687</v>
      </c>
      <c r="X6" s="41">
        <v>34</v>
      </c>
      <c r="Y6" s="15">
        <v>82</v>
      </c>
      <c r="Z6" s="15">
        <v>342</v>
      </c>
      <c r="AA6" s="24">
        <f t="shared" si="0"/>
        <v>458</v>
      </c>
      <c r="AB6" s="41">
        <v>236</v>
      </c>
      <c r="AC6" s="15">
        <v>64</v>
      </c>
      <c r="AD6" s="15">
        <v>394</v>
      </c>
      <c r="AE6" s="24">
        <f t="shared" ref="AE6:AE24" si="5">SUM(AB6:AD6)</f>
        <v>694</v>
      </c>
      <c r="AF6" s="41">
        <v>223</v>
      </c>
      <c r="AG6" s="15">
        <v>73</v>
      </c>
      <c r="AH6" s="15">
        <v>211</v>
      </c>
      <c r="AI6" s="24">
        <f t="shared" si="1"/>
        <v>507</v>
      </c>
      <c r="AJ6" s="41">
        <f t="shared" si="2"/>
        <v>618</v>
      </c>
      <c r="AK6" s="15">
        <f t="shared" si="2"/>
        <v>301</v>
      </c>
      <c r="AL6" s="15">
        <f t="shared" si="2"/>
        <v>1427</v>
      </c>
      <c r="AM6" s="24">
        <f>SUM(AJ6:AL6)</f>
        <v>2346</v>
      </c>
      <c r="AN6" s="41">
        <v>69</v>
      </c>
      <c r="AO6" s="15">
        <v>54</v>
      </c>
      <c r="AP6" s="15">
        <v>329</v>
      </c>
      <c r="AQ6" s="24">
        <f>SUM(AN6:AP6)</f>
        <v>452</v>
      </c>
    </row>
    <row r="7" spans="2:43" ht="22.5" customHeight="1" x14ac:dyDescent="0.15">
      <c r="B7" s="50" t="s">
        <v>22</v>
      </c>
      <c r="C7" s="13" t="s">
        <v>6</v>
      </c>
      <c r="D7" s="21">
        <v>19</v>
      </c>
      <c r="E7" s="18">
        <v>90</v>
      </c>
      <c r="F7" s="17">
        <v>180</v>
      </c>
      <c r="G7" s="35">
        <f t="shared" si="3"/>
        <v>289</v>
      </c>
      <c r="H7" s="21">
        <v>7</v>
      </c>
      <c r="I7" s="18">
        <v>86</v>
      </c>
      <c r="J7" s="17">
        <v>132</v>
      </c>
      <c r="K7" s="35">
        <f t="shared" si="4"/>
        <v>225</v>
      </c>
      <c r="L7" s="40">
        <v>2</v>
      </c>
      <c r="M7" s="18">
        <v>75</v>
      </c>
      <c r="N7" s="17">
        <v>118</v>
      </c>
      <c r="O7" s="35">
        <f>SUM(L7:N7)</f>
        <v>195</v>
      </c>
      <c r="P7" s="40">
        <v>1</v>
      </c>
      <c r="Q7" s="18">
        <v>52</v>
      </c>
      <c r="R7" s="17">
        <v>105</v>
      </c>
      <c r="S7" s="35">
        <v>158</v>
      </c>
      <c r="T7" s="40">
        <v>3</v>
      </c>
      <c r="U7" s="18">
        <v>11</v>
      </c>
      <c r="V7" s="17">
        <v>28</v>
      </c>
      <c r="W7" s="35">
        <f>SUM(T7:V7)</f>
        <v>42</v>
      </c>
      <c r="X7" s="40">
        <v>3</v>
      </c>
      <c r="Y7" s="18">
        <v>10</v>
      </c>
      <c r="Z7" s="17">
        <v>28</v>
      </c>
      <c r="AA7" s="35">
        <f t="shared" si="0"/>
        <v>41</v>
      </c>
      <c r="AB7" s="40">
        <v>17</v>
      </c>
      <c r="AC7" s="18">
        <v>9</v>
      </c>
      <c r="AD7" s="17">
        <v>19</v>
      </c>
      <c r="AE7" s="35">
        <f t="shared" si="5"/>
        <v>45</v>
      </c>
      <c r="AF7" s="40">
        <v>5</v>
      </c>
      <c r="AG7" s="18">
        <v>8</v>
      </c>
      <c r="AH7" s="17">
        <v>18</v>
      </c>
      <c r="AI7" s="35">
        <f t="shared" si="1"/>
        <v>31</v>
      </c>
      <c r="AJ7" s="40">
        <f t="shared" si="2"/>
        <v>28</v>
      </c>
      <c r="AK7" s="18">
        <f t="shared" si="2"/>
        <v>38</v>
      </c>
      <c r="AL7" s="17">
        <f t="shared" si="2"/>
        <v>93</v>
      </c>
      <c r="AM7" s="22">
        <f>SUM(AJ7:AL7)</f>
        <v>159</v>
      </c>
      <c r="AN7" s="40">
        <v>3</v>
      </c>
      <c r="AO7" s="18">
        <v>7</v>
      </c>
      <c r="AP7" s="17">
        <v>19</v>
      </c>
      <c r="AQ7" s="22">
        <f>SUM(AN7:AP7)</f>
        <v>29</v>
      </c>
    </row>
    <row r="8" spans="2:43" ht="22.5" customHeight="1" x14ac:dyDescent="0.15">
      <c r="B8" s="51"/>
      <c r="C8" s="14" t="s">
        <v>7</v>
      </c>
      <c r="D8" s="25">
        <v>4</v>
      </c>
      <c r="E8" s="20">
        <v>13</v>
      </c>
      <c r="F8" s="19">
        <v>78</v>
      </c>
      <c r="G8" s="36">
        <f t="shared" si="3"/>
        <v>95</v>
      </c>
      <c r="H8" s="25">
        <v>3</v>
      </c>
      <c r="I8" s="20">
        <v>21</v>
      </c>
      <c r="J8" s="19">
        <v>81</v>
      </c>
      <c r="K8" s="36">
        <f t="shared" si="4"/>
        <v>105</v>
      </c>
      <c r="L8" s="42">
        <v>3</v>
      </c>
      <c r="M8" s="20">
        <v>7</v>
      </c>
      <c r="N8" s="19">
        <v>97</v>
      </c>
      <c r="O8" s="36">
        <f>SUM(L8:N8)</f>
        <v>107</v>
      </c>
      <c r="P8" s="42">
        <v>0</v>
      </c>
      <c r="Q8" s="20">
        <v>9</v>
      </c>
      <c r="R8" s="19">
        <v>77</v>
      </c>
      <c r="S8" s="36">
        <v>86</v>
      </c>
      <c r="T8" s="42">
        <v>0</v>
      </c>
      <c r="U8" s="20">
        <v>2</v>
      </c>
      <c r="V8" s="19">
        <v>26</v>
      </c>
      <c r="W8" s="36">
        <f>SUM(T8:V8)</f>
        <v>28</v>
      </c>
      <c r="X8" s="42">
        <v>2</v>
      </c>
      <c r="Y8" s="20">
        <v>1</v>
      </c>
      <c r="Z8" s="19">
        <v>16</v>
      </c>
      <c r="AA8" s="36">
        <f t="shared" si="0"/>
        <v>19</v>
      </c>
      <c r="AB8" s="42">
        <v>14</v>
      </c>
      <c r="AC8" s="20">
        <v>3</v>
      </c>
      <c r="AD8" s="19">
        <v>19</v>
      </c>
      <c r="AE8" s="36">
        <f t="shared" si="5"/>
        <v>36</v>
      </c>
      <c r="AF8" s="42">
        <v>8</v>
      </c>
      <c r="AG8" s="20">
        <v>0</v>
      </c>
      <c r="AH8" s="19">
        <v>13</v>
      </c>
      <c r="AI8" s="36">
        <f t="shared" si="1"/>
        <v>21</v>
      </c>
      <c r="AJ8" s="42">
        <f t="shared" ref="AJ8:AJ16" si="6">T8+X8+AB8+AF8</f>
        <v>24</v>
      </c>
      <c r="AK8" s="20">
        <f t="shared" ref="AK8:AK17" si="7">U8+Y8+AC8+AG8</f>
        <v>6</v>
      </c>
      <c r="AL8" s="19">
        <f t="shared" ref="AL8:AL17" si="8">V8+Z8+AD8+AH8</f>
        <v>74</v>
      </c>
      <c r="AM8" s="36">
        <f t="shared" ref="AM8:AM16" si="9">SUM(AJ8:AL8)</f>
        <v>104</v>
      </c>
      <c r="AN8" s="42">
        <v>3</v>
      </c>
      <c r="AO8" s="20">
        <v>6</v>
      </c>
      <c r="AP8" s="19">
        <v>5</v>
      </c>
      <c r="AQ8" s="36">
        <f t="shared" ref="AQ8:AQ16" si="10">SUM(AN8:AP8)</f>
        <v>14</v>
      </c>
    </row>
    <row r="9" spans="2:43" ht="22.5" customHeight="1" x14ac:dyDescent="0.15">
      <c r="B9" s="51"/>
      <c r="C9" s="14" t="s">
        <v>8</v>
      </c>
      <c r="D9" s="25">
        <v>1</v>
      </c>
      <c r="E9" s="20">
        <v>3</v>
      </c>
      <c r="F9" s="19">
        <v>44</v>
      </c>
      <c r="G9" s="36">
        <f t="shared" si="3"/>
        <v>48</v>
      </c>
      <c r="H9" s="25">
        <v>0</v>
      </c>
      <c r="I9" s="20">
        <v>2</v>
      </c>
      <c r="J9" s="19">
        <v>45</v>
      </c>
      <c r="K9" s="36">
        <f t="shared" si="4"/>
        <v>47</v>
      </c>
      <c r="L9" s="42">
        <v>1</v>
      </c>
      <c r="M9" s="20">
        <v>4</v>
      </c>
      <c r="N9" s="19">
        <v>41</v>
      </c>
      <c r="O9" s="36">
        <f t="shared" ref="O9:O15" si="11">SUM(L9:N9)</f>
        <v>46</v>
      </c>
      <c r="P9" s="42">
        <v>0</v>
      </c>
      <c r="Q9" s="20">
        <v>3</v>
      </c>
      <c r="R9" s="19">
        <v>41</v>
      </c>
      <c r="S9" s="36">
        <v>44</v>
      </c>
      <c r="T9" s="42">
        <v>0</v>
      </c>
      <c r="U9" s="20">
        <v>2</v>
      </c>
      <c r="V9" s="19">
        <v>7</v>
      </c>
      <c r="W9" s="36">
        <f t="shared" ref="W9:W15" si="12">SUM(T9:V9)</f>
        <v>9</v>
      </c>
      <c r="X9" s="42">
        <v>2</v>
      </c>
      <c r="Y9" s="20">
        <v>0</v>
      </c>
      <c r="Z9" s="19">
        <v>7</v>
      </c>
      <c r="AA9" s="36">
        <f t="shared" si="0"/>
        <v>9</v>
      </c>
      <c r="AB9" s="42">
        <v>7</v>
      </c>
      <c r="AC9" s="20">
        <v>1</v>
      </c>
      <c r="AD9" s="19">
        <v>5</v>
      </c>
      <c r="AE9" s="36">
        <f t="shared" si="5"/>
        <v>13</v>
      </c>
      <c r="AF9" s="42">
        <v>3</v>
      </c>
      <c r="AG9" s="20">
        <v>1</v>
      </c>
      <c r="AH9" s="19">
        <v>7</v>
      </c>
      <c r="AI9" s="36">
        <f t="shared" si="1"/>
        <v>11</v>
      </c>
      <c r="AJ9" s="42">
        <f t="shared" si="6"/>
        <v>12</v>
      </c>
      <c r="AK9" s="20">
        <f t="shared" si="7"/>
        <v>4</v>
      </c>
      <c r="AL9" s="19">
        <f t="shared" si="8"/>
        <v>26</v>
      </c>
      <c r="AM9" s="36">
        <f t="shared" si="9"/>
        <v>42</v>
      </c>
      <c r="AN9" s="42">
        <v>0</v>
      </c>
      <c r="AO9" s="20">
        <v>0</v>
      </c>
      <c r="AP9" s="19">
        <v>0</v>
      </c>
      <c r="AQ9" s="36">
        <f t="shared" si="10"/>
        <v>0</v>
      </c>
    </row>
    <row r="10" spans="2:43" ht="22.5" customHeight="1" x14ac:dyDescent="0.15">
      <c r="B10" s="51"/>
      <c r="C10" s="14" t="s">
        <v>9</v>
      </c>
      <c r="D10" s="25">
        <v>0</v>
      </c>
      <c r="E10" s="20">
        <v>0</v>
      </c>
      <c r="F10" s="19">
        <v>2</v>
      </c>
      <c r="G10" s="36">
        <f t="shared" si="3"/>
        <v>2</v>
      </c>
      <c r="H10" s="25">
        <v>0</v>
      </c>
      <c r="I10" s="20">
        <v>0</v>
      </c>
      <c r="J10" s="19">
        <v>5</v>
      </c>
      <c r="K10" s="36">
        <f t="shared" si="4"/>
        <v>5</v>
      </c>
      <c r="L10" s="42">
        <v>0</v>
      </c>
      <c r="M10" s="20">
        <v>0</v>
      </c>
      <c r="N10" s="19">
        <v>6</v>
      </c>
      <c r="O10" s="36">
        <f t="shared" si="11"/>
        <v>6</v>
      </c>
      <c r="P10" s="42">
        <v>0</v>
      </c>
      <c r="Q10" s="20">
        <v>0</v>
      </c>
      <c r="R10" s="19">
        <v>2</v>
      </c>
      <c r="S10" s="36">
        <v>2</v>
      </c>
      <c r="T10" s="42">
        <v>0</v>
      </c>
      <c r="U10" s="20">
        <v>0</v>
      </c>
      <c r="V10" s="19">
        <v>0</v>
      </c>
      <c r="W10" s="36">
        <f t="shared" si="12"/>
        <v>0</v>
      </c>
      <c r="X10" s="42">
        <v>0</v>
      </c>
      <c r="Y10" s="20">
        <v>0</v>
      </c>
      <c r="Z10" s="19">
        <v>0</v>
      </c>
      <c r="AA10" s="36">
        <f t="shared" si="0"/>
        <v>0</v>
      </c>
      <c r="AB10" s="42">
        <v>0</v>
      </c>
      <c r="AC10" s="20">
        <v>0</v>
      </c>
      <c r="AD10" s="19">
        <v>0</v>
      </c>
      <c r="AE10" s="36">
        <f t="shared" si="5"/>
        <v>0</v>
      </c>
      <c r="AF10" s="42">
        <v>0</v>
      </c>
      <c r="AG10" s="20">
        <v>0</v>
      </c>
      <c r="AH10" s="19">
        <v>0</v>
      </c>
      <c r="AI10" s="36">
        <f t="shared" si="1"/>
        <v>0</v>
      </c>
      <c r="AJ10" s="42">
        <f t="shared" si="6"/>
        <v>0</v>
      </c>
      <c r="AK10" s="20">
        <f t="shared" si="7"/>
        <v>0</v>
      </c>
      <c r="AL10" s="19">
        <f t="shared" si="8"/>
        <v>0</v>
      </c>
      <c r="AM10" s="36">
        <f t="shared" si="9"/>
        <v>0</v>
      </c>
      <c r="AN10" s="42">
        <v>0</v>
      </c>
      <c r="AO10" s="20">
        <v>0</v>
      </c>
      <c r="AP10" s="19">
        <v>0</v>
      </c>
      <c r="AQ10" s="36">
        <f t="shared" si="10"/>
        <v>0</v>
      </c>
    </row>
    <row r="11" spans="2:43" ht="22.5" customHeight="1" x14ac:dyDescent="0.15">
      <c r="B11" s="51"/>
      <c r="C11" s="14" t="s">
        <v>10</v>
      </c>
      <c r="D11" s="25">
        <v>0</v>
      </c>
      <c r="E11" s="20">
        <v>79</v>
      </c>
      <c r="F11" s="19">
        <v>90</v>
      </c>
      <c r="G11" s="36">
        <f t="shared" si="3"/>
        <v>169</v>
      </c>
      <c r="H11" s="25">
        <v>0</v>
      </c>
      <c r="I11" s="20">
        <v>52</v>
      </c>
      <c r="J11" s="19">
        <v>66</v>
      </c>
      <c r="K11" s="36">
        <f t="shared" si="4"/>
        <v>118</v>
      </c>
      <c r="L11" s="42">
        <v>1</v>
      </c>
      <c r="M11" s="20">
        <v>17</v>
      </c>
      <c r="N11" s="19">
        <v>44</v>
      </c>
      <c r="O11" s="36">
        <f t="shared" si="11"/>
        <v>62</v>
      </c>
      <c r="P11" s="42">
        <v>0</v>
      </c>
      <c r="Q11" s="20">
        <v>26</v>
      </c>
      <c r="R11" s="19">
        <v>43</v>
      </c>
      <c r="S11" s="36">
        <v>69</v>
      </c>
      <c r="T11" s="42">
        <v>0</v>
      </c>
      <c r="U11" s="20">
        <v>2</v>
      </c>
      <c r="V11" s="19">
        <v>8</v>
      </c>
      <c r="W11" s="36">
        <f t="shared" si="12"/>
        <v>10</v>
      </c>
      <c r="X11" s="42">
        <v>0</v>
      </c>
      <c r="Y11" s="20">
        <v>0</v>
      </c>
      <c r="Z11" s="19">
        <v>7</v>
      </c>
      <c r="AA11" s="36">
        <f t="shared" si="0"/>
        <v>7</v>
      </c>
      <c r="AB11" s="42">
        <v>0</v>
      </c>
      <c r="AC11" s="20">
        <v>0</v>
      </c>
      <c r="AD11" s="19">
        <v>3</v>
      </c>
      <c r="AE11" s="36">
        <f t="shared" si="5"/>
        <v>3</v>
      </c>
      <c r="AF11" s="42">
        <v>0</v>
      </c>
      <c r="AG11" s="20">
        <v>1</v>
      </c>
      <c r="AH11" s="19">
        <v>3</v>
      </c>
      <c r="AI11" s="36">
        <f t="shared" si="1"/>
        <v>4</v>
      </c>
      <c r="AJ11" s="42">
        <f t="shared" si="6"/>
        <v>0</v>
      </c>
      <c r="AK11" s="20">
        <f t="shared" si="7"/>
        <v>3</v>
      </c>
      <c r="AL11" s="19">
        <f t="shared" si="8"/>
        <v>21</v>
      </c>
      <c r="AM11" s="36">
        <f t="shared" si="9"/>
        <v>24</v>
      </c>
      <c r="AN11" s="42">
        <v>0</v>
      </c>
      <c r="AO11" s="20">
        <v>4</v>
      </c>
      <c r="AP11" s="19">
        <v>5</v>
      </c>
      <c r="AQ11" s="36">
        <f t="shared" si="10"/>
        <v>9</v>
      </c>
    </row>
    <row r="12" spans="2:43" ht="22.5" customHeight="1" x14ac:dyDescent="0.15">
      <c r="B12" s="51"/>
      <c r="C12" s="14" t="s">
        <v>18</v>
      </c>
      <c r="D12" s="25">
        <v>0</v>
      </c>
      <c r="E12" s="20">
        <v>2</v>
      </c>
      <c r="F12" s="19">
        <v>1</v>
      </c>
      <c r="G12" s="36">
        <f t="shared" si="3"/>
        <v>3</v>
      </c>
      <c r="H12" s="25">
        <v>0</v>
      </c>
      <c r="I12" s="20">
        <v>0</v>
      </c>
      <c r="J12" s="19">
        <v>7</v>
      </c>
      <c r="K12" s="36">
        <f t="shared" si="4"/>
        <v>7</v>
      </c>
      <c r="L12" s="42">
        <v>0</v>
      </c>
      <c r="M12" s="20">
        <v>2</v>
      </c>
      <c r="N12" s="19">
        <v>3</v>
      </c>
      <c r="O12" s="36">
        <f t="shared" si="11"/>
        <v>5</v>
      </c>
      <c r="P12" s="42">
        <v>0</v>
      </c>
      <c r="Q12" s="20">
        <v>1</v>
      </c>
      <c r="R12" s="19">
        <v>4</v>
      </c>
      <c r="S12" s="36">
        <v>5</v>
      </c>
      <c r="T12" s="42">
        <v>0</v>
      </c>
      <c r="U12" s="20">
        <v>0</v>
      </c>
      <c r="V12" s="19">
        <v>0</v>
      </c>
      <c r="W12" s="36">
        <f t="shared" si="12"/>
        <v>0</v>
      </c>
      <c r="X12" s="42">
        <v>1</v>
      </c>
      <c r="Y12" s="20">
        <v>1</v>
      </c>
      <c r="Z12" s="19">
        <v>0</v>
      </c>
      <c r="AA12" s="36">
        <f t="shared" si="0"/>
        <v>2</v>
      </c>
      <c r="AB12" s="42">
        <v>3</v>
      </c>
      <c r="AC12" s="20">
        <v>1</v>
      </c>
      <c r="AD12" s="19">
        <v>0</v>
      </c>
      <c r="AE12" s="36">
        <f t="shared" si="5"/>
        <v>4</v>
      </c>
      <c r="AF12" s="42">
        <v>0</v>
      </c>
      <c r="AG12" s="20">
        <v>1</v>
      </c>
      <c r="AH12" s="19">
        <v>0</v>
      </c>
      <c r="AI12" s="36">
        <f t="shared" si="1"/>
        <v>1</v>
      </c>
      <c r="AJ12" s="42">
        <f t="shared" si="6"/>
        <v>4</v>
      </c>
      <c r="AK12" s="20">
        <f t="shared" si="7"/>
        <v>3</v>
      </c>
      <c r="AL12" s="19">
        <f t="shared" si="8"/>
        <v>0</v>
      </c>
      <c r="AM12" s="36">
        <f t="shared" si="9"/>
        <v>7</v>
      </c>
      <c r="AN12" s="42">
        <v>0</v>
      </c>
      <c r="AO12" s="20">
        <v>0</v>
      </c>
      <c r="AP12" s="19">
        <v>0</v>
      </c>
      <c r="AQ12" s="36">
        <f t="shared" si="10"/>
        <v>0</v>
      </c>
    </row>
    <row r="13" spans="2:43" ht="22.5" customHeight="1" x14ac:dyDescent="0.15">
      <c r="B13" s="51"/>
      <c r="C13" s="14" t="s">
        <v>11</v>
      </c>
      <c r="D13" s="25">
        <v>0</v>
      </c>
      <c r="E13" s="20">
        <v>9</v>
      </c>
      <c r="F13" s="19">
        <v>144</v>
      </c>
      <c r="G13" s="36">
        <f t="shared" si="3"/>
        <v>153</v>
      </c>
      <c r="H13" s="25">
        <v>0</v>
      </c>
      <c r="I13" s="20">
        <v>6</v>
      </c>
      <c r="J13" s="19">
        <v>251</v>
      </c>
      <c r="K13" s="36">
        <f t="shared" si="4"/>
        <v>257</v>
      </c>
      <c r="L13" s="42">
        <v>0</v>
      </c>
      <c r="M13" s="20">
        <v>4</v>
      </c>
      <c r="N13" s="19">
        <v>45</v>
      </c>
      <c r="O13" s="36">
        <f t="shared" si="11"/>
        <v>49</v>
      </c>
      <c r="P13" s="42">
        <v>0</v>
      </c>
      <c r="Q13" s="20">
        <v>8</v>
      </c>
      <c r="R13" s="19">
        <v>23</v>
      </c>
      <c r="S13" s="36">
        <v>31</v>
      </c>
      <c r="T13" s="42">
        <v>0</v>
      </c>
      <c r="U13" s="20">
        <v>1</v>
      </c>
      <c r="V13" s="19">
        <v>11</v>
      </c>
      <c r="W13" s="36">
        <f t="shared" si="12"/>
        <v>12</v>
      </c>
      <c r="X13" s="42">
        <v>1</v>
      </c>
      <c r="Y13" s="20">
        <v>0</v>
      </c>
      <c r="Z13" s="19">
        <v>0</v>
      </c>
      <c r="AA13" s="36">
        <f t="shared" si="0"/>
        <v>1</v>
      </c>
      <c r="AB13" s="42">
        <v>1</v>
      </c>
      <c r="AC13" s="20">
        <v>1</v>
      </c>
      <c r="AD13" s="19">
        <v>4</v>
      </c>
      <c r="AE13" s="36">
        <f t="shared" si="5"/>
        <v>6</v>
      </c>
      <c r="AF13" s="42">
        <v>0</v>
      </c>
      <c r="AG13" s="20">
        <v>0</v>
      </c>
      <c r="AH13" s="19">
        <v>3</v>
      </c>
      <c r="AI13" s="36">
        <f t="shared" si="1"/>
        <v>3</v>
      </c>
      <c r="AJ13" s="42">
        <f t="shared" si="6"/>
        <v>2</v>
      </c>
      <c r="AK13" s="20">
        <f t="shared" si="7"/>
        <v>2</v>
      </c>
      <c r="AL13" s="19">
        <f t="shared" si="8"/>
        <v>18</v>
      </c>
      <c r="AM13" s="36">
        <f t="shared" si="9"/>
        <v>22</v>
      </c>
      <c r="AN13" s="42">
        <v>0</v>
      </c>
      <c r="AO13" s="20">
        <v>0</v>
      </c>
      <c r="AP13" s="19">
        <v>3</v>
      </c>
      <c r="AQ13" s="36">
        <f t="shared" si="10"/>
        <v>3</v>
      </c>
    </row>
    <row r="14" spans="2:43" ht="22.5" customHeight="1" x14ac:dyDescent="0.15">
      <c r="B14" s="51"/>
      <c r="C14" s="14" t="s">
        <v>12</v>
      </c>
      <c r="D14" s="25">
        <v>1</v>
      </c>
      <c r="E14" s="20">
        <v>1</v>
      </c>
      <c r="F14" s="19">
        <v>23</v>
      </c>
      <c r="G14" s="36">
        <f t="shared" si="3"/>
        <v>25</v>
      </c>
      <c r="H14" s="25">
        <v>0</v>
      </c>
      <c r="I14" s="20">
        <v>2</v>
      </c>
      <c r="J14" s="19">
        <v>27</v>
      </c>
      <c r="K14" s="36">
        <f t="shared" si="4"/>
        <v>29</v>
      </c>
      <c r="L14" s="42">
        <v>0</v>
      </c>
      <c r="M14" s="20">
        <v>0</v>
      </c>
      <c r="N14" s="19">
        <v>25</v>
      </c>
      <c r="O14" s="36">
        <f t="shared" si="11"/>
        <v>25</v>
      </c>
      <c r="P14" s="42">
        <v>0</v>
      </c>
      <c r="Q14" s="20">
        <v>1</v>
      </c>
      <c r="R14" s="19">
        <v>19</v>
      </c>
      <c r="S14" s="36">
        <v>20</v>
      </c>
      <c r="T14" s="42">
        <v>0</v>
      </c>
      <c r="U14" s="20">
        <v>0</v>
      </c>
      <c r="V14" s="19">
        <v>1</v>
      </c>
      <c r="W14" s="36">
        <f t="shared" si="12"/>
        <v>1</v>
      </c>
      <c r="X14" s="42">
        <v>0</v>
      </c>
      <c r="Y14" s="20">
        <v>1</v>
      </c>
      <c r="Z14" s="19">
        <v>3</v>
      </c>
      <c r="AA14" s="36">
        <f t="shared" si="0"/>
        <v>4</v>
      </c>
      <c r="AB14" s="42">
        <v>0</v>
      </c>
      <c r="AC14" s="20">
        <v>0</v>
      </c>
      <c r="AD14" s="19">
        <v>1</v>
      </c>
      <c r="AE14" s="36">
        <f t="shared" si="5"/>
        <v>1</v>
      </c>
      <c r="AF14" s="42">
        <v>0</v>
      </c>
      <c r="AG14" s="20">
        <v>0</v>
      </c>
      <c r="AH14" s="19">
        <v>0</v>
      </c>
      <c r="AI14" s="36">
        <f t="shared" si="1"/>
        <v>0</v>
      </c>
      <c r="AJ14" s="42">
        <f t="shared" si="6"/>
        <v>0</v>
      </c>
      <c r="AK14" s="20">
        <f t="shared" si="7"/>
        <v>1</v>
      </c>
      <c r="AL14" s="19">
        <f t="shared" si="8"/>
        <v>5</v>
      </c>
      <c r="AM14" s="36">
        <f t="shared" si="9"/>
        <v>6</v>
      </c>
      <c r="AN14" s="42">
        <v>0</v>
      </c>
      <c r="AO14" s="20">
        <v>0</v>
      </c>
      <c r="AP14" s="19">
        <v>1</v>
      </c>
      <c r="AQ14" s="36">
        <f t="shared" si="10"/>
        <v>1</v>
      </c>
    </row>
    <row r="15" spans="2:43" ht="22.5" customHeight="1" x14ac:dyDescent="0.15">
      <c r="B15" s="51"/>
      <c r="C15" s="14" t="s">
        <v>13</v>
      </c>
      <c r="D15" s="25">
        <v>17</v>
      </c>
      <c r="E15" s="20">
        <v>12</v>
      </c>
      <c r="F15" s="19">
        <v>22</v>
      </c>
      <c r="G15" s="36">
        <f t="shared" si="3"/>
        <v>51</v>
      </c>
      <c r="H15" s="25">
        <v>42</v>
      </c>
      <c r="I15" s="20">
        <v>26</v>
      </c>
      <c r="J15" s="19">
        <v>32</v>
      </c>
      <c r="K15" s="36">
        <f t="shared" si="4"/>
        <v>100</v>
      </c>
      <c r="L15" s="42">
        <v>5</v>
      </c>
      <c r="M15" s="20">
        <v>18</v>
      </c>
      <c r="N15" s="19">
        <v>42</v>
      </c>
      <c r="O15" s="36">
        <f t="shared" si="11"/>
        <v>65</v>
      </c>
      <c r="P15" s="42">
        <v>3</v>
      </c>
      <c r="Q15" s="20">
        <v>6</v>
      </c>
      <c r="R15" s="19">
        <v>36</v>
      </c>
      <c r="S15" s="36">
        <v>45</v>
      </c>
      <c r="T15" s="42">
        <v>0</v>
      </c>
      <c r="U15" s="20">
        <v>1</v>
      </c>
      <c r="V15" s="19">
        <v>0</v>
      </c>
      <c r="W15" s="36">
        <f t="shared" si="12"/>
        <v>1</v>
      </c>
      <c r="X15" s="42">
        <v>0</v>
      </c>
      <c r="Y15" s="20">
        <v>4</v>
      </c>
      <c r="Z15" s="19">
        <v>4</v>
      </c>
      <c r="AA15" s="36">
        <f t="shared" si="0"/>
        <v>8</v>
      </c>
      <c r="AB15" s="42">
        <v>21</v>
      </c>
      <c r="AC15" s="20">
        <v>1</v>
      </c>
      <c r="AD15" s="19">
        <v>10</v>
      </c>
      <c r="AE15" s="36">
        <f t="shared" si="5"/>
        <v>32</v>
      </c>
      <c r="AF15" s="42">
        <v>24</v>
      </c>
      <c r="AG15" s="20">
        <v>2</v>
      </c>
      <c r="AH15" s="19">
        <v>3</v>
      </c>
      <c r="AI15" s="36">
        <f t="shared" si="1"/>
        <v>29</v>
      </c>
      <c r="AJ15" s="42">
        <f t="shared" si="6"/>
        <v>45</v>
      </c>
      <c r="AK15" s="20">
        <f t="shared" si="7"/>
        <v>8</v>
      </c>
      <c r="AL15" s="19">
        <f t="shared" si="8"/>
        <v>17</v>
      </c>
      <c r="AM15" s="36">
        <f t="shared" si="9"/>
        <v>70</v>
      </c>
      <c r="AN15" s="42">
        <v>4</v>
      </c>
      <c r="AO15" s="20">
        <v>2</v>
      </c>
      <c r="AP15" s="19">
        <v>12</v>
      </c>
      <c r="AQ15" s="36">
        <f t="shared" si="10"/>
        <v>18</v>
      </c>
    </row>
    <row r="16" spans="2:43" ht="22.5" customHeight="1" thickBot="1" x14ac:dyDescent="0.2">
      <c r="B16" s="52"/>
      <c r="C16" s="12" t="s">
        <v>14</v>
      </c>
      <c r="D16" s="23">
        <v>40</v>
      </c>
      <c r="E16" s="15">
        <v>265</v>
      </c>
      <c r="F16" s="11">
        <v>447</v>
      </c>
      <c r="G16" s="37">
        <f t="shared" si="3"/>
        <v>752</v>
      </c>
      <c r="H16" s="23">
        <v>17</v>
      </c>
      <c r="I16" s="15">
        <v>220</v>
      </c>
      <c r="J16" s="11">
        <v>474</v>
      </c>
      <c r="K16" s="37">
        <f t="shared" si="4"/>
        <v>711</v>
      </c>
      <c r="L16" s="41">
        <v>13</v>
      </c>
      <c r="M16" s="15">
        <v>163</v>
      </c>
      <c r="N16" s="11">
        <v>300</v>
      </c>
      <c r="O16" s="37">
        <f>SUM(L16:N16)</f>
        <v>476</v>
      </c>
      <c r="P16" s="41">
        <v>4</v>
      </c>
      <c r="Q16" s="15">
        <v>96</v>
      </c>
      <c r="R16" s="11">
        <v>240</v>
      </c>
      <c r="S16" s="37">
        <v>340</v>
      </c>
      <c r="T16" s="41">
        <v>0</v>
      </c>
      <c r="U16" s="15">
        <v>41</v>
      </c>
      <c r="V16" s="11">
        <v>102</v>
      </c>
      <c r="W16" s="37">
        <f>SUM(T16:V16)</f>
        <v>143</v>
      </c>
      <c r="X16" s="41">
        <v>1</v>
      </c>
      <c r="Y16" s="45">
        <f>22+1</f>
        <v>23</v>
      </c>
      <c r="Z16" s="11">
        <v>61</v>
      </c>
      <c r="AA16" s="37">
        <f t="shared" si="0"/>
        <v>85</v>
      </c>
      <c r="AB16" s="41">
        <v>20</v>
      </c>
      <c r="AC16" s="45">
        <v>35</v>
      </c>
      <c r="AD16" s="11">
        <v>46</v>
      </c>
      <c r="AE16" s="37">
        <f t="shared" si="5"/>
        <v>101</v>
      </c>
      <c r="AF16" s="41">
        <v>11</v>
      </c>
      <c r="AG16" s="45">
        <v>15</v>
      </c>
      <c r="AH16" s="11">
        <v>56</v>
      </c>
      <c r="AI16" s="37">
        <f t="shared" si="1"/>
        <v>82</v>
      </c>
      <c r="AJ16" s="41">
        <f t="shared" si="6"/>
        <v>32</v>
      </c>
      <c r="AK16" s="45">
        <f t="shared" si="7"/>
        <v>114</v>
      </c>
      <c r="AL16" s="11">
        <f t="shared" si="8"/>
        <v>265</v>
      </c>
      <c r="AM16" s="37">
        <f t="shared" si="9"/>
        <v>411</v>
      </c>
      <c r="AN16" s="41">
        <v>0</v>
      </c>
      <c r="AO16" s="45">
        <v>13</v>
      </c>
      <c r="AP16" s="11">
        <v>54</v>
      </c>
      <c r="AQ16" s="37">
        <f t="shared" si="10"/>
        <v>67</v>
      </c>
    </row>
    <row r="17" spans="2:43" ht="22.5" customHeight="1" thickBot="1" x14ac:dyDescent="0.2">
      <c r="B17" s="55" t="s">
        <v>2</v>
      </c>
      <c r="C17" s="56"/>
      <c r="D17" s="26">
        <f>SUM(D7:D16)</f>
        <v>82</v>
      </c>
      <c r="E17" s="27">
        <f>SUM(E7:E16)</f>
        <v>474</v>
      </c>
      <c r="F17" s="28">
        <f>SUM(F7:F16)</f>
        <v>1031</v>
      </c>
      <c r="G17" s="38">
        <f t="shared" si="3"/>
        <v>1587</v>
      </c>
      <c r="H17" s="26">
        <f>SUM(H7:H16)</f>
        <v>69</v>
      </c>
      <c r="I17" s="27">
        <f>SUM(I7:I16)</f>
        <v>415</v>
      </c>
      <c r="J17" s="28">
        <f>SUM(J7:J16)</f>
        <v>1120</v>
      </c>
      <c r="K17" s="38">
        <f t="shared" si="4"/>
        <v>1604</v>
      </c>
      <c r="L17" s="43">
        <f>SUM(L7:L16)</f>
        <v>25</v>
      </c>
      <c r="M17" s="27">
        <f>SUM(M7:M16)</f>
        <v>290</v>
      </c>
      <c r="N17" s="27">
        <f>SUM(N7:N16)</f>
        <v>721</v>
      </c>
      <c r="O17" s="38">
        <f>SUM(L17:N17)</f>
        <v>1036</v>
      </c>
      <c r="P17" s="43">
        <v>8</v>
      </c>
      <c r="Q17" s="27">
        <v>202</v>
      </c>
      <c r="R17" s="27">
        <v>590</v>
      </c>
      <c r="S17" s="38">
        <v>800</v>
      </c>
      <c r="T17" s="43">
        <f>SUM(T7:T16)</f>
        <v>3</v>
      </c>
      <c r="U17" s="27">
        <f>SUM(U7:U16)</f>
        <v>60</v>
      </c>
      <c r="V17" s="27">
        <f>SUM(V7:V16)</f>
        <v>183</v>
      </c>
      <c r="W17" s="38">
        <f>SUM(T17:V17)</f>
        <v>246</v>
      </c>
      <c r="X17" s="43">
        <f>SUM(X7:X16)</f>
        <v>10</v>
      </c>
      <c r="Y17" s="27">
        <f>SUM(Y7:Y16)</f>
        <v>40</v>
      </c>
      <c r="Z17" s="27">
        <f>SUM(Z7:Z16)</f>
        <v>126</v>
      </c>
      <c r="AA17" s="38">
        <f t="shared" si="0"/>
        <v>176</v>
      </c>
      <c r="AB17" s="43">
        <f>SUM(AB7:AB16)</f>
        <v>83</v>
      </c>
      <c r="AC17" s="27">
        <f>SUM(AC7:AC16)</f>
        <v>51</v>
      </c>
      <c r="AD17" s="27">
        <f>SUM(AD7:AD16)</f>
        <v>107</v>
      </c>
      <c r="AE17" s="38">
        <f t="shared" si="5"/>
        <v>241</v>
      </c>
      <c r="AF17" s="43">
        <f>SUM(AF7:AF16)</f>
        <v>51</v>
      </c>
      <c r="AG17" s="27">
        <f>SUM(AG7:AG16)</f>
        <v>28</v>
      </c>
      <c r="AH17" s="27">
        <f>SUM(AH7:AH16)</f>
        <v>103</v>
      </c>
      <c r="AI17" s="38">
        <f t="shared" si="1"/>
        <v>182</v>
      </c>
      <c r="AJ17" s="43">
        <f>T17+X17+AB17+AF17</f>
        <v>147</v>
      </c>
      <c r="AK17" s="27">
        <f t="shared" si="7"/>
        <v>179</v>
      </c>
      <c r="AL17" s="27">
        <f t="shared" si="8"/>
        <v>519</v>
      </c>
      <c r="AM17" s="38">
        <f>W17+AA17+AE17+AI17</f>
        <v>845</v>
      </c>
      <c r="AN17" s="43">
        <f>SUM(AN7:AN16)</f>
        <v>10</v>
      </c>
      <c r="AO17" s="27">
        <f>SUM(AO7:AO16)</f>
        <v>32</v>
      </c>
      <c r="AP17" s="27">
        <f>SUM(AP7:AP16)</f>
        <v>99</v>
      </c>
      <c r="AQ17" s="38">
        <f>SUM(AN17:AP17)</f>
        <v>141</v>
      </c>
    </row>
    <row r="18" spans="2:43" ht="22.5" customHeight="1" x14ac:dyDescent="0.15">
      <c r="B18" s="50" t="s">
        <v>21</v>
      </c>
      <c r="C18" s="13" t="s">
        <v>20</v>
      </c>
      <c r="D18" s="21">
        <v>18</v>
      </c>
      <c r="E18" s="18">
        <v>67</v>
      </c>
      <c r="F18" s="17">
        <v>923</v>
      </c>
      <c r="G18" s="35">
        <f t="shared" si="3"/>
        <v>1008</v>
      </c>
      <c r="H18" s="21">
        <v>4</v>
      </c>
      <c r="I18" s="18">
        <v>46</v>
      </c>
      <c r="J18" s="17">
        <v>801</v>
      </c>
      <c r="K18" s="35">
        <f t="shared" si="4"/>
        <v>851</v>
      </c>
      <c r="L18" s="40">
        <v>3</v>
      </c>
      <c r="M18" s="18">
        <v>40</v>
      </c>
      <c r="N18" s="17">
        <v>939</v>
      </c>
      <c r="O18" s="36">
        <f t="shared" ref="O18:O24" si="13">SUM(L18:N18)</f>
        <v>982</v>
      </c>
      <c r="P18" s="40">
        <v>6</v>
      </c>
      <c r="Q18" s="18">
        <v>155</v>
      </c>
      <c r="R18" s="17">
        <v>975</v>
      </c>
      <c r="S18" s="36">
        <v>1136</v>
      </c>
      <c r="T18" s="40">
        <v>2</v>
      </c>
      <c r="U18" s="18">
        <v>15</v>
      </c>
      <c r="V18" s="17">
        <v>128</v>
      </c>
      <c r="W18" s="36">
        <f t="shared" ref="W18:W24" si="14">SUM(T18:V18)</f>
        <v>145</v>
      </c>
      <c r="X18" s="40">
        <v>1</v>
      </c>
      <c r="Y18" s="18">
        <v>15</v>
      </c>
      <c r="Z18" s="17">
        <v>168</v>
      </c>
      <c r="AA18" s="36">
        <f t="shared" si="0"/>
        <v>184</v>
      </c>
      <c r="AB18" s="40">
        <v>5</v>
      </c>
      <c r="AC18" s="18">
        <v>55</v>
      </c>
      <c r="AD18" s="17">
        <v>153</v>
      </c>
      <c r="AE18" s="36">
        <f t="shared" si="5"/>
        <v>213</v>
      </c>
      <c r="AF18" s="40">
        <v>0</v>
      </c>
      <c r="AG18" s="18">
        <v>37</v>
      </c>
      <c r="AH18" s="17">
        <v>174</v>
      </c>
      <c r="AI18" s="36">
        <f t="shared" si="1"/>
        <v>211</v>
      </c>
      <c r="AJ18" s="40">
        <f>T18+X18+AB18+AF18</f>
        <v>8</v>
      </c>
      <c r="AK18" s="18">
        <f>U18+Y18+AC18+AG18</f>
        <v>122</v>
      </c>
      <c r="AL18" s="17">
        <f>V18+Z18+AD18+AH18</f>
        <v>623</v>
      </c>
      <c r="AM18" s="36">
        <f>SUM(AJ18:AL18)</f>
        <v>753</v>
      </c>
      <c r="AN18" s="40">
        <v>6</v>
      </c>
      <c r="AO18" s="18">
        <v>4</v>
      </c>
      <c r="AP18" s="17">
        <v>65</v>
      </c>
      <c r="AQ18" s="36">
        <f>SUM(AN18:AP18)</f>
        <v>75</v>
      </c>
    </row>
    <row r="19" spans="2:43" ht="22.5" customHeight="1" x14ac:dyDescent="0.15">
      <c r="B19" s="51"/>
      <c r="C19" s="14" t="s">
        <v>8</v>
      </c>
      <c r="D19" s="25">
        <v>26</v>
      </c>
      <c r="E19" s="20">
        <v>23</v>
      </c>
      <c r="F19" s="19">
        <v>47</v>
      </c>
      <c r="G19" s="36">
        <f t="shared" si="3"/>
        <v>96</v>
      </c>
      <c r="H19" s="25">
        <v>32</v>
      </c>
      <c r="I19" s="20">
        <v>19</v>
      </c>
      <c r="J19" s="19">
        <v>44</v>
      </c>
      <c r="K19" s="36">
        <f t="shared" si="4"/>
        <v>95</v>
      </c>
      <c r="L19" s="42">
        <v>38</v>
      </c>
      <c r="M19" s="20">
        <v>36</v>
      </c>
      <c r="N19" s="19">
        <v>39</v>
      </c>
      <c r="O19" s="36">
        <f t="shared" si="13"/>
        <v>113</v>
      </c>
      <c r="P19" s="42">
        <v>6</v>
      </c>
      <c r="Q19" s="20">
        <v>24</v>
      </c>
      <c r="R19" s="19">
        <v>33</v>
      </c>
      <c r="S19" s="36">
        <v>63</v>
      </c>
      <c r="T19" s="42">
        <v>0</v>
      </c>
      <c r="U19" s="20">
        <v>7</v>
      </c>
      <c r="V19" s="19">
        <v>9</v>
      </c>
      <c r="W19" s="36">
        <f t="shared" si="14"/>
        <v>16</v>
      </c>
      <c r="X19" s="42">
        <v>0</v>
      </c>
      <c r="Y19" s="20">
        <v>5</v>
      </c>
      <c r="Z19" s="19">
        <v>7</v>
      </c>
      <c r="AA19" s="36">
        <f t="shared" si="0"/>
        <v>12</v>
      </c>
      <c r="AB19" s="42">
        <v>3</v>
      </c>
      <c r="AC19" s="20">
        <v>7</v>
      </c>
      <c r="AD19" s="19">
        <v>9</v>
      </c>
      <c r="AE19" s="36">
        <f t="shared" si="5"/>
        <v>19</v>
      </c>
      <c r="AF19" s="42">
        <v>1</v>
      </c>
      <c r="AG19" s="20">
        <v>5</v>
      </c>
      <c r="AH19" s="19">
        <v>9</v>
      </c>
      <c r="AI19" s="36">
        <f t="shared" si="1"/>
        <v>15</v>
      </c>
      <c r="AJ19" s="42">
        <f t="shared" ref="AJ19:AJ24" si="15">T19+X19+AB19+AF19</f>
        <v>4</v>
      </c>
      <c r="AK19" s="20">
        <f t="shared" ref="AK19:AK24" si="16">U19+Y19+AC19+AG19</f>
        <v>24</v>
      </c>
      <c r="AL19" s="19">
        <f t="shared" ref="AL19:AL24" si="17">V19+Z19+AD19+AH19</f>
        <v>34</v>
      </c>
      <c r="AM19" s="36">
        <f t="shared" ref="AM19:AM24" si="18">SUM(AJ19:AL19)</f>
        <v>62</v>
      </c>
      <c r="AN19" s="42">
        <v>3</v>
      </c>
      <c r="AO19" s="20">
        <v>7</v>
      </c>
      <c r="AP19" s="19">
        <v>0</v>
      </c>
      <c r="AQ19" s="36">
        <f t="shared" ref="AQ19:AQ24" si="19">SUM(AN19:AP19)</f>
        <v>10</v>
      </c>
    </row>
    <row r="20" spans="2:43" ht="22.5" customHeight="1" x14ac:dyDescent="0.15">
      <c r="B20" s="51"/>
      <c r="C20" s="14" t="s">
        <v>15</v>
      </c>
      <c r="D20" s="25">
        <v>72</v>
      </c>
      <c r="E20" s="20">
        <v>103</v>
      </c>
      <c r="F20" s="19">
        <v>137</v>
      </c>
      <c r="G20" s="36">
        <f t="shared" si="3"/>
        <v>312</v>
      </c>
      <c r="H20" s="25">
        <v>35</v>
      </c>
      <c r="I20" s="20">
        <v>129</v>
      </c>
      <c r="J20" s="19">
        <v>128</v>
      </c>
      <c r="K20" s="36">
        <f t="shared" si="4"/>
        <v>292</v>
      </c>
      <c r="L20" s="42">
        <v>11</v>
      </c>
      <c r="M20" s="20">
        <v>117</v>
      </c>
      <c r="N20" s="19">
        <v>187</v>
      </c>
      <c r="O20" s="36">
        <f t="shared" si="13"/>
        <v>315</v>
      </c>
      <c r="P20" s="42">
        <v>10</v>
      </c>
      <c r="Q20" s="20">
        <v>123</v>
      </c>
      <c r="R20" s="19">
        <v>86</v>
      </c>
      <c r="S20" s="36">
        <v>219</v>
      </c>
      <c r="T20" s="42">
        <v>5</v>
      </c>
      <c r="U20" s="20">
        <v>26</v>
      </c>
      <c r="V20" s="19">
        <v>12</v>
      </c>
      <c r="W20" s="36">
        <f t="shared" si="14"/>
        <v>43</v>
      </c>
      <c r="X20" s="42">
        <v>1</v>
      </c>
      <c r="Y20" s="20">
        <v>43</v>
      </c>
      <c r="Z20" s="19">
        <v>12</v>
      </c>
      <c r="AA20" s="36">
        <f t="shared" si="0"/>
        <v>56</v>
      </c>
      <c r="AB20" s="42">
        <v>16</v>
      </c>
      <c r="AC20" s="20">
        <v>50</v>
      </c>
      <c r="AD20" s="19">
        <v>9</v>
      </c>
      <c r="AE20" s="36">
        <f t="shared" si="5"/>
        <v>75</v>
      </c>
      <c r="AF20" s="42">
        <v>3</v>
      </c>
      <c r="AG20" s="20">
        <v>67</v>
      </c>
      <c r="AH20" s="19">
        <v>12</v>
      </c>
      <c r="AI20" s="36">
        <f t="shared" si="1"/>
        <v>82</v>
      </c>
      <c r="AJ20" s="42">
        <f t="shared" si="15"/>
        <v>25</v>
      </c>
      <c r="AK20" s="20">
        <f t="shared" si="16"/>
        <v>186</v>
      </c>
      <c r="AL20" s="19">
        <f t="shared" si="17"/>
        <v>45</v>
      </c>
      <c r="AM20" s="36">
        <f t="shared" si="18"/>
        <v>256</v>
      </c>
      <c r="AN20" s="42">
        <v>44</v>
      </c>
      <c r="AO20" s="20">
        <v>62</v>
      </c>
      <c r="AP20" s="19">
        <v>23</v>
      </c>
      <c r="AQ20" s="36">
        <f t="shared" si="19"/>
        <v>129</v>
      </c>
    </row>
    <row r="21" spans="2:43" ht="22.5" customHeight="1" x14ac:dyDescent="0.15">
      <c r="B21" s="51"/>
      <c r="C21" s="14" t="s">
        <v>19</v>
      </c>
      <c r="D21" s="25">
        <v>168</v>
      </c>
      <c r="E21" s="20">
        <v>1959</v>
      </c>
      <c r="F21" s="19">
        <v>4377</v>
      </c>
      <c r="G21" s="36">
        <f t="shared" si="3"/>
        <v>6504</v>
      </c>
      <c r="H21" s="25">
        <v>198</v>
      </c>
      <c r="I21" s="20">
        <v>1886</v>
      </c>
      <c r="J21" s="19">
        <v>3766</v>
      </c>
      <c r="K21" s="36">
        <f t="shared" si="4"/>
        <v>5850</v>
      </c>
      <c r="L21" s="42">
        <v>123</v>
      </c>
      <c r="M21" s="20">
        <v>1270</v>
      </c>
      <c r="N21" s="19">
        <v>2629</v>
      </c>
      <c r="O21" s="36">
        <f t="shared" si="13"/>
        <v>4022</v>
      </c>
      <c r="P21" s="42">
        <v>421</v>
      </c>
      <c r="Q21" s="20">
        <v>910</v>
      </c>
      <c r="R21" s="19">
        <v>2502</v>
      </c>
      <c r="S21" s="36">
        <v>3833</v>
      </c>
      <c r="T21" s="42">
        <v>129</v>
      </c>
      <c r="U21" s="20">
        <v>162</v>
      </c>
      <c r="V21" s="19">
        <v>480</v>
      </c>
      <c r="W21" s="36">
        <f t="shared" si="14"/>
        <v>771</v>
      </c>
      <c r="X21" s="42">
        <v>34</v>
      </c>
      <c r="Y21" s="20">
        <v>82</v>
      </c>
      <c r="Z21" s="19">
        <v>342</v>
      </c>
      <c r="AA21" s="36">
        <f t="shared" si="0"/>
        <v>458</v>
      </c>
      <c r="AB21" s="42">
        <v>209</v>
      </c>
      <c r="AC21" s="20">
        <v>102</v>
      </c>
      <c r="AD21" s="19">
        <v>297</v>
      </c>
      <c r="AE21" s="36">
        <f t="shared" si="5"/>
        <v>608</v>
      </c>
      <c r="AF21" s="42">
        <v>223</v>
      </c>
      <c r="AG21" s="20">
        <v>73</v>
      </c>
      <c r="AH21" s="19">
        <v>211</v>
      </c>
      <c r="AI21" s="36">
        <f t="shared" si="1"/>
        <v>507</v>
      </c>
      <c r="AJ21" s="42">
        <f t="shared" si="15"/>
        <v>595</v>
      </c>
      <c r="AK21" s="20">
        <f t="shared" si="16"/>
        <v>419</v>
      </c>
      <c r="AL21" s="19">
        <f t="shared" si="17"/>
        <v>1330</v>
      </c>
      <c r="AM21" s="36">
        <f t="shared" si="18"/>
        <v>2344</v>
      </c>
      <c r="AN21" s="42">
        <v>75</v>
      </c>
      <c r="AO21" s="20">
        <v>103</v>
      </c>
      <c r="AP21" s="19">
        <v>285</v>
      </c>
      <c r="AQ21" s="36">
        <f t="shared" si="19"/>
        <v>463</v>
      </c>
    </row>
    <row r="22" spans="2:43" ht="22.5" customHeight="1" x14ac:dyDescent="0.15">
      <c r="B22" s="51"/>
      <c r="C22" s="14" t="s">
        <v>16</v>
      </c>
      <c r="D22" s="25">
        <v>32</v>
      </c>
      <c r="E22" s="20">
        <v>6</v>
      </c>
      <c r="F22" s="19">
        <v>2</v>
      </c>
      <c r="G22" s="36">
        <f t="shared" si="3"/>
        <v>40</v>
      </c>
      <c r="H22" s="25">
        <v>105</v>
      </c>
      <c r="I22" s="20">
        <v>0</v>
      </c>
      <c r="J22" s="19">
        <v>1</v>
      </c>
      <c r="K22" s="36">
        <f t="shared" si="4"/>
        <v>106</v>
      </c>
      <c r="L22" s="42">
        <v>13</v>
      </c>
      <c r="M22" s="20">
        <v>5</v>
      </c>
      <c r="N22" s="19">
        <v>1</v>
      </c>
      <c r="O22" s="36">
        <f t="shared" si="13"/>
        <v>19</v>
      </c>
      <c r="P22" s="42">
        <v>19</v>
      </c>
      <c r="Q22" s="20">
        <v>4</v>
      </c>
      <c r="R22" s="19">
        <v>1</v>
      </c>
      <c r="S22" s="36">
        <v>24</v>
      </c>
      <c r="T22" s="42">
        <v>2</v>
      </c>
      <c r="U22" s="20">
        <v>0</v>
      </c>
      <c r="V22" s="19">
        <v>5</v>
      </c>
      <c r="W22" s="36">
        <f t="shared" si="14"/>
        <v>7</v>
      </c>
      <c r="X22" s="42">
        <v>1</v>
      </c>
      <c r="Y22" s="20">
        <v>6</v>
      </c>
      <c r="Z22" s="19">
        <v>2</v>
      </c>
      <c r="AA22" s="36">
        <f t="shared" si="0"/>
        <v>9</v>
      </c>
      <c r="AB22" s="42">
        <v>6</v>
      </c>
      <c r="AC22" s="20">
        <v>12</v>
      </c>
      <c r="AD22" s="19">
        <v>1</v>
      </c>
      <c r="AE22" s="36">
        <f t="shared" si="5"/>
        <v>19</v>
      </c>
      <c r="AF22" s="42">
        <v>0</v>
      </c>
      <c r="AG22" s="20">
        <v>0</v>
      </c>
      <c r="AH22" s="19">
        <v>0</v>
      </c>
      <c r="AI22" s="36">
        <f t="shared" si="1"/>
        <v>0</v>
      </c>
      <c r="AJ22" s="42">
        <f t="shared" si="15"/>
        <v>9</v>
      </c>
      <c r="AK22" s="20">
        <f t="shared" si="16"/>
        <v>18</v>
      </c>
      <c r="AL22" s="19">
        <f t="shared" si="17"/>
        <v>8</v>
      </c>
      <c r="AM22" s="36">
        <f t="shared" si="18"/>
        <v>35</v>
      </c>
      <c r="AN22" s="42">
        <v>3</v>
      </c>
      <c r="AO22" s="20">
        <v>0</v>
      </c>
      <c r="AP22" s="19">
        <v>1</v>
      </c>
      <c r="AQ22" s="36">
        <f t="shared" si="19"/>
        <v>4</v>
      </c>
    </row>
    <row r="23" spans="2:43" ht="22.5" customHeight="1" x14ac:dyDescent="0.15">
      <c r="B23" s="51"/>
      <c r="C23" s="14" t="s">
        <v>17</v>
      </c>
      <c r="D23" s="25">
        <v>215</v>
      </c>
      <c r="E23" s="20">
        <v>300</v>
      </c>
      <c r="F23" s="19">
        <v>527</v>
      </c>
      <c r="G23" s="36">
        <f t="shared" si="3"/>
        <v>1042</v>
      </c>
      <c r="H23" s="25">
        <v>146</v>
      </c>
      <c r="I23" s="20">
        <v>269</v>
      </c>
      <c r="J23" s="39">
        <v>520</v>
      </c>
      <c r="K23" s="36">
        <f t="shared" si="4"/>
        <v>935</v>
      </c>
      <c r="L23" s="42">
        <v>109</v>
      </c>
      <c r="M23" s="20">
        <v>134</v>
      </c>
      <c r="N23" s="19">
        <v>430</v>
      </c>
      <c r="O23" s="36">
        <f t="shared" si="13"/>
        <v>673</v>
      </c>
      <c r="P23" s="42">
        <v>213</v>
      </c>
      <c r="Q23" s="20">
        <v>82</v>
      </c>
      <c r="R23" s="19">
        <v>325</v>
      </c>
      <c r="S23" s="36">
        <v>620</v>
      </c>
      <c r="T23" s="42">
        <v>61</v>
      </c>
      <c r="U23" s="20">
        <v>11</v>
      </c>
      <c r="V23" s="19">
        <v>69</v>
      </c>
      <c r="W23" s="36">
        <f t="shared" si="14"/>
        <v>141</v>
      </c>
      <c r="X23" s="42">
        <v>14</v>
      </c>
      <c r="Y23" s="20">
        <v>10</v>
      </c>
      <c r="Z23" s="19">
        <v>78</v>
      </c>
      <c r="AA23" s="36">
        <f t="shared" si="0"/>
        <v>102</v>
      </c>
      <c r="AB23" s="42">
        <v>140</v>
      </c>
      <c r="AC23" s="20">
        <v>12</v>
      </c>
      <c r="AD23" s="19">
        <v>58</v>
      </c>
      <c r="AE23" s="36">
        <f t="shared" si="5"/>
        <v>210</v>
      </c>
      <c r="AF23" s="42">
        <v>4</v>
      </c>
      <c r="AG23" s="20">
        <v>13</v>
      </c>
      <c r="AH23" s="19">
        <v>98</v>
      </c>
      <c r="AI23" s="36">
        <f t="shared" si="1"/>
        <v>115</v>
      </c>
      <c r="AJ23" s="42">
        <f t="shared" si="15"/>
        <v>219</v>
      </c>
      <c r="AK23" s="20">
        <f t="shared" si="16"/>
        <v>46</v>
      </c>
      <c r="AL23" s="19">
        <f t="shared" si="17"/>
        <v>303</v>
      </c>
      <c r="AM23" s="36">
        <f t="shared" si="18"/>
        <v>568</v>
      </c>
      <c r="AN23" s="42">
        <v>51</v>
      </c>
      <c r="AO23" s="20">
        <v>16</v>
      </c>
      <c r="AP23" s="19">
        <v>70</v>
      </c>
      <c r="AQ23" s="36">
        <f t="shared" si="19"/>
        <v>137</v>
      </c>
    </row>
    <row r="24" spans="2:43" ht="22.5" customHeight="1" thickBot="1" x14ac:dyDescent="0.2">
      <c r="B24" s="52"/>
      <c r="C24" s="12" t="s">
        <v>14</v>
      </c>
      <c r="D24" s="23">
        <v>707</v>
      </c>
      <c r="E24" s="15">
        <v>1673</v>
      </c>
      <c r="F24" s="11">
        <v>2258</v>
      </c>
      <c r="G24" s="37">
        <f t="shared" si="3"/>
        <v>4638</v>
      </c>
      <c r="H24" s="23">
        <v>961</v>
      </c>
      <c r="I24" s="15">
        <v>1772</v>
      </c>
      <c r="J24" s="11">
        <v>2341</v>
      </c>
      <c r="K24" s="37">
        <f t="shared" si="4"/>
        <v>5074</v>
      </c>
      <c r="L24" s="41">
        <v>820</v>
      </c>
      <c r="M24" s="15">
        <v>1683</v>
      </c>
      <c r="N24" s="11">
        <v>1986</v>
      </c>
      <c r="O24" s="37">
        <f t="shared" si="13"/>
        <v>4489</v>
      </c>
      <c r="P24" s="41">
        <v>353</v>
      </c>
      <c r="Q24" s="15">
        <v>1400</v>
      </c>
      <c r="R24" s="11">
        <v>1706</v>
      </c>
      <c r="S24" s="37">
        <v>3459</v>
      </c>
      <c r="T24" s="41">
        <f>36+1</f>
        <v>37</v>
      </c>
      <c r="U24" s="15">
        <f>4+274</f>
        <v>278</v>
      </c>
      <c r="V24" s="11">
        <v>460</v>
      </c>
      <c r="W24" s="37">
        <f t="shared" si="14"/>
        <v>775</v>
      </c>
      <c r="X24" s="41">
        <v>1</v>
      </c>
      <c r="Y24" s="45">
        <f>232+2</f>
        <v>234</v>
      </c>
      <c r="Z24" s="46">
        <f>477+3</f>
        <v>480</v>
      </c>
      <c r="AA24" s="37">
        <f t="shared" si="0"/>
        <v>715</v>
      </c>
      <c r="AB24" s="41">
        <v>39</v>
      </c>
      <c r="AC24" s="45">
        <v>199</v>
      </c>
      <c r="AD24" s="46">
        <v>454</v>
      </c>
      <c r="AE24" s="37">
        <f t="shared" si="5"/>
        <v>692</v>
      </c>
      <c r="AF24" s="41">
        <v>12</v>
      </c>
      <c r="AG24" s="45">
        <v>168</v>
      </c>
      <c r="AH24" s="46">
        <v>451</v>
      </c>
      <c r="AI24" s="37">
        <f t="shared" si="1"/>
        <v>631</v>
      </c>
      <c r="AJ24" s="41">
        <f t="shared" si="15"/>
        <v>89</v>
      </c>
      <c r="AK24" s="45">
        <f t="shared" si="16"/>
        <v>879</v>
      </c>
      <c r="AL24" s="46">
        <f t="shared" si="17"/>
        <v>1845</v>
      </c>
      <c r="AM24" s="37">
        <f t="shared" si="18"/>
        <v>2813</v>
      </c>
      <c r="AN24" s="41">
        <v>26</v>
      </c>
      <c r="AO24" s="45">
        <v>188</v>
      </c>
      <c r="AP24" s="46">
        <v>321</v>
      </c>
      <c r="AQ24" s="37">
        <f t="shared" si="19"/>
        <v>535</v>
      </c>
    </row>
    <row r="25" spans="2:43" ht="22.5" customHeight="1" thickBot="1" x14ac:dyDescent="0.2">
      <c r="B25" s="57" t="s">
        <v>3</v>
      </c>
      <c r="C25" s="58"/>
      <c r="D25" s="29">
        <f>SUM(D18:D24)</f>
        <v>1238</v>
      </c>
      <c r="E25" s="30">
        <f>SUM(E18:E24)</f>
        <v>4131</v>
      </c>
      <c r="F25" s="31">
        <f>SUM(F18:F24)</f>
        <v>8271</v>
      </c>
      <c r="G25" s="38">
        <f t="shared" si="3"/>
        <v>13640</v>
      </c>
      <c r="H25" s="29">
        <f>SUM(H18:H24)</f>
        <v>1481</v>
      </c>
      <c r="I25" s="30">
        <f>SUM(I18:I24)</f>
        <v>4121</v>
      </c>
      <c r="J25" s="31">
        <f>SUM(J18:J24)</f>
        <v>7601</v>
      </c>
      <c r="K25" s="38">
        <f t="shared" si="4"/>
        <v>13203</v>
      </c>
      <c r="L25" s="44">
        <f>SUM(L18:L24)</f>
        <v>1117</v>
      </c>
      <c r="M25" s="30">
        <f>SUM(M18:M24)</f>
        <v>3285</v>
      </c>
      <c r="N25" s="30">
        <f>SUM(N18:N24)</f>
        <v>6211</v>
      </c>
      <c r="O25" s="38">
        <f>SUM(O18:O24)</f>
        <v>10613</v>
      </c>
      <c r="P25" s="44">
        <v>1028</v>
      </c>
      <c r="Q25" s="30">
        <v>2698</v>
      </c>
      <c r="R25" s="30">
        <v>5628</v>
      </c>
      <c r="S25" s="38">
        <v>9354</v>
      </c>
      <c r="T25" s="44">
        <f t="shared" ref="T25:AA25" si="20">SUM(T18:T24)</f>
        <v>236</v>
      </c>
      <c r="U25" s="30">
        <f t="shared" si="20"/>
        <v>499</v>
      </c>
      <c r="V25" s="30">
        <f t="shared" si="20"/>
        <v>1163</v>
      </c>
      <c r="W25" s="38">
        <f t="shared" si="20"/>
        <v>1898</v>
      </c>
      <c r="X25" s="44">
        <f t="shared" si="20"/>
        <v>52</v>
      </c>
      <c r="Y25" s="30">
        <f t="shared" si="20"/>
        <v>395</v>
      </c>
      <c r="Z25" s="30">
        <f t="shared" si="20"/>
        <v>1089</v>
      </c>
      <c r="AA25" s="38">
        <f t="shared" si="20"/>
        <v>1536</v>
      </c>
      <c r="AB25" s="44">
        <f t="shared" ref="AB25:AH25" si="21">SUM(AB18:AB24)</f>
        <v>418</v>
      </c>
      <c r="AC25" s="30">
        <f t="shared" si="21"/>
        <v>437</v>
      </c>
      <c r="AD25" s="30">
        <f t="shared" si="21"/>
        <v>981</v>
      </c>
      <c r="AE25" s="38">
        <f t="shared" si="21"/>
        <v>1836</v>
      </c>
      <c r="AF25" s="44">
        <f t="shared" si="21"/>
        <v>243</v>
      </c>
      <c r="AG25" s="30">
        <f t="shared" si="21"/>
        <v>363</v>
      </c>
      <c r="AH25" s="30">
        <f t="shared" si="21"/>
        <v>955</v>
      </c>
      <c r="AI25" s="38">
        <f t="shared" ref="AI25:AQ25" si="22">SUM(AI18:AI24)</f>
        <v>1561</v>
      </c>
      <c r="AJ25" s="44">
        <f t="shared" si="22"/>
        <v>949</v>
      </c>
      <c r="AK25" s="30">
        <f t="shared" si="22"/>
        <v>1694</v>
      </c>
      <c r="AL25" s="30">
        <f t="shared" si="22"/>
        <v>4188</v>
      </c>
      <c r="AM25" s="38">
        <f t="shared" si="22"/>
        <v>6831</v>
      </c>
      <c r="AN25" s="44">
        <f>SUM(AN18:AN24)</f>
        <v>208</v>
      </c>
      <c r="AO25" s="30">
        <f t="shared" si="22"/>
        <v>380</v>
      </c>
      <c r="AP25" s="30">
        <f t="shared" si="22"/>
        <v>765</v>
      </c>
      <c r="AQ25" s="38">
        <f t="shared" si="22"/>
        <v>1353</v>
      </c>
    </row>
    <row r="26" spans="2:43" ht="8.25" customHeight="1" x14ac:dyDescent="0.15"/>
    <row r="27" spans="2:43" ht="17.25" customHeight="1" x14ac:dyDescent="0.15">
      <c r="B27" s="6"/>
    </row>
    <row r="28" spans="2:43" ht="17.25" customHeight="1" x14ac:dyDescent="0.15">
      <c r="B28" s="54"/>
      <c r="C28" s="54"/>
      <c r="D28" s="54"/>
      <c r="E28" s="54"/>
      <c r="F28" s="54"/>
      <c r="G28" s="54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2:43" ht="17.25" customHeight="1" x14ac:dyDescent="0.15">
      <c r="B29" s="54"/>
      <c r="C29" s="54"/>
      <c r="D29" s="54"/>
      <c r="E29" s="54"/>
      <c r="F29" s="54"/>
      <c r="G29" s="54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2:43" x14ac:dyDescent="0.15">
      <c r="C30" s="6"/>
    </row>
  </sheetData>
  <mergeCells count="19">
    <mergeCell ref="B5:C5"/>
    <mergeCell ref="AJ3:AM3"/>
    <mergeCell ref="B7:B16"/>
    <mergeCell ref="AF3:AI3"/>
    <mergeCell ref="AB3:AE3"/>
    <mergeCell ref="P3:S3"/>
    <mergeCell ref="L3:O3"/>
    <mergeCell ref="B3:C4"/>
    <mergeCell ref="H3:K3"/>
    <mergeCell ref="AN3:AQ3"/>
    <mergeCell ref="B18:B24"/>
    <mergeCell ref="B2:C2"/>
    <mergeCell ref="X3:AA3"/>
    <mergeCell ref="T3:W3"/>
    <mergeCell ref="B29:G29"/>
    <mergeCell ref="D3:G3"/>
    <mergeCell ref="B28:G28"/>
    <mergeCell ref="B17:C17"/>
    <mergeCell ref="B25:C25"/>
  </mergeCells>
  <phoneticPr fontId="2"/>
  <printOptions horizontalCentered="1"/>
  <pageMargins left="0.27559055118110237" right="0.35433070866141736" top="0.6692913385826772" bottom="0.19685039370078741" header="0.51181102362204722" footer="0.27559055118110237"/>
  <pageSetup paperSize="9" scale="65" orientation="landscape" r:id="rId1"/>
  <headerFooter alignWithMargins="0">
    <oddFooter>&amp;C&amp;10 &amp;12 22</oddFooter>
  </headerFooter>
  <colBreaks count="1" manualBreakCount="1">
    <brk id="43" max="28" man="1"/>
  </colBreaks>
  <ignoredErrors>
    <ignoredError sqref="W6:W16 W18:W25 T17:V17 H17:J17 L17:O17 X17:Z17 AB17:AD17" formulaRange="1"/>
    <ignoredError sqref="K17 W17" formula="1" formulaRange="1"/>
    <ignoredError sqref="W5 AA17 AA5 AM5:AM16 AM18:AM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2014-08-26T06:40:37Z</dcterms:created>
  <dcterms:modified xsi:type="dcterms:W3CDTF">2018-08-27T01:52:04Z</dcterms:modified>
</cp:coreProperties>
</file>