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345" windowWidth="15450" windowHeight="11520" activeTab="0"/>
  </bookViews>
  <sheets>
    <sheet name="頁付" sheetId="1" r:id="rId1"/>
  </sheets>
  <definedNames>
    <definedName name="_xlnm.Print_Area" localSheetId="0">'頁付'!$A$1:$X$29</definedName>
  </definedNames>
  <calcPr fullCalcOnLoad="1"/>
</workbook>
</file>

<file path=xl/sharedStrings.xml><?xml version="1.0" encoding="utf-8"?>
<sst xmlns="http://schemas.openxmlformats.org/spreadsheetml/2006/main" count="51" uniqueCount="33">
  <si>
    <t>区　　　　　分</t>
  </si>
  <si>
    <t>計</t>
  </si>
  <si>
    <t>苦情計</t>
  </si>
  <si>
    <t>相談・照会計</t>
  </si>
  <si>
    <t>　苦情等受付件数</t>
  </si>
  <si>
    <t>　うち無登録業者に係るもの</t>
  </si>
  <si>
    <t>　取立て行為</t>
  </si>
  <si>
    <t>　契約内容</t>
  </si>
  <si>
    <t>　金利</t>
  </si>
  <si>
    <t>　年金担保</t>
  </si>
  <si>
    <t>　帳簿の開示</t>
  </si>
  <si>
    <t>　行政当局詐称、登録業者詐称</t>
  </si>
  <si>
    <t>　保証契約</t>
  </si>
  <si>
    <t>　広告・勧誘（詐称以外）</t>
  </si>
  <si>
    <t>　その他</t>
  </si>
  <si>
    <t>　相談先</t>
  </si>
  <si>
    <t>　制度改正要望</t>
  </si>
  <si>
    <t>　法令等解釈</t>
  </si>
  <si>
    <t>　過剰貸付け</t>
  </si>
  <si>
    <t>　登録確認（無登録の疑いあり）</t>
  </si>
  <si>
    <t>　債務整理等</t>
  </si>
  <si>
    <t>相談・照会の内容</t>
  </si>
  <si>
    <t>苦情の内容</t>
  </si>
  <si>
    <t>金融庁</t>
  </si>
  <si>
    <t>財務局</t>
  </si>
  <si>
    <t>都道府県</t>
  </si>
  <si>
    <t>(２）受付先別</t>
  </si>
  <si>
    <r>
      <t>平成27年</t>
    </r>
    <r>
      <rPr>
        <sz val="11"/>
        <rFont val="ＭＳ Ｐゴシック"/>
        <family val="3"/>
      </rPr>
      <t>度</t>
    </r>
  </si>
  <si>
    <r>
      <t>平成28年</t>
    </r>
    <r>
      <rPr>
        <sz val="11"/>
        <rFont val="ＭＳ Ｐゴシック"/>
        <family val="3"/>
      </rPr>
      <t>度</t>
    </r>
  </si>
  <si>
    <t>平成29年度</t>
  </si>
  <si>
    <t>平成30年度</t>
  </si>
  <si>
    <r>
      <rPr>
        <sz val="11"/>
        <rFont val="ＭＳ Ｐゴシック"/>
        <family val="3"/>
      </rPr>
      <t>令和元年度（</t>
    </r>
    <r>
      <rPr>
        <sz val="11"/>
        <rFont val="ＭＳ Ｐゴシック"/>
        <family val="3"/>
      </rPr>
      <t>4～6月分）</t>
    </r>
  </si>
  <si>
    <t>（注）令和元年度は平成31年４月を含む。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</si>
</sst>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7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38" fontId="0" fillId="0" borderId="2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tabSelected="1" view="pageBreakPreview" zoomScale="85" zoomScaleNormal="120" zoomScaleSheetLayoutView="85" zoomScalePageLayoutView="0" workbookViewId="0" topLeftCell="A1">
      <pane xSplit="3" ySplit="4" topLeftCell="H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8" sqref="B28:C28"/>
    </sheetView>
  </sheetViews>
  <sheetFormatPr defaultColWidth="9.00390625" defaultRowHeight="13.5"/>
  <cols>
    <col min="1" max="1" width="1.25" style="1" customWidth="1"/>
    <col min="2" max="2" width="3.50390625" style="1" customWidth="1"/>
    <col min="3" max="3" width="30.25390625" style="1" bestFit="1" customWidth="1"/>
    <col min="4" max="7" width="8.875" style="1" hidden="1" customWidth="1"/>
    <col min="8" max="23" width="8.875" style="1" customWidth="1"/>
    <col min="24" max="16384" width="9.00390625" style="1" customWidth="1"/>
  </cols>
  <sheetData>
    <row r="1" spans="2:23" ht="26.25" customHeight="1">
      <c r="B1" s="6"/>
      <c r="C1" s="7"/>
      <c r="D1" s="9"/>
      <c r="E1" s="9"/>
      <c r="F1" s="9"/>
      <c r="G1" s="8"/>
      <c r="H1" s="9"/>
      <c r="I1" s="9"/>
      <c r="J1" s="9"/>
      <c r="K1" s="8"/>
      <c r="L1" s="9"/>
      <c r="M1" s="9"/>
      <c r="N1" s="9"/>
      <c r="O1" s="8"/>
      <c r="P1" s="9"/>
      <c r="Q1" s="9"/>
      <c r="R1" s="9"/>
      <c r="S1" s="8"/>
      <c r="T1" s="9"/>
      <c r="U1" s="9"/>
      <c r="V1" s="9"/>
      <c r="W1" s="8"/>
    </row>
    <row r="2" spans="2:23" ht="26.25" customHeight="1" thickBot="1">
      <c r="B2" s="59" t="s">
        <v>26</v>
      </c>
      <c r="C2" s="59"/>
      <c r="G2" s="8"/>
      <c r="K2" s="8"/>
      <c r="O2" s="8"/>
      <c r="S2" s="8"/>
      <c r="W2" s="8"/>
    </row>
    <row r="3" spans="2:23" ht="23.25" customHeight="1">
      <c r="B3" s="73" t="s">
        <v>0</v>
      </c>
      <c r="C3" s="74"/>
      <c r="D3" s="70" t="s">
        <v>27</v>
      </c>
      <c r="E3" s="71"/>
      <c r="F3" s="71"/>
      <c r="G3" s="72"/>
      <c r="H3" s="70" t="s">
        <v>28</v>
      </c>
      <c r="I3" s="71"/>
      <c r="J3" s="71"/>
      <c r="K3" s="72"/>
      <c r="L3" s="70" t="s">
        <v>29</v>
      </c>
      <c r="M3" s="71"/>
      <c r="N3" s="71"/>
      <c r="O3" s="72"/>
      <c r="P3" s="77" t="s">
        <v>30</v>
      </c>
      <c r="Q3" s="78"/>
      <c r="R3" s="78"/>
      <c r="S3" s="79"/>
      <c r="T3" s="80" t="s">
        <v>31</v>
      </c>
      <c r="U3" s="78"/>
      <c r="V3" s="78"/>
      <c r="W3" s="79"/>
    </row>
    <row r="4" spans="2:23" ht="22.5" customHeight="1" thickBot="1">
      <c r="B4" s="75"/>
      <c r="C4" s="76"/>
      <c r="D4" s="2" t="s">
        <v>23</v>
      </c>
      <c r="E4" s="3" t="s">
        <v>24</v>
      </c>
      <c r="F4" s="15" t="s">
        <v>25</v>
      </c>
      <c r="G4" s="25" t="s">
        <v>1</v>
      </c>
      <c r="H4" s="2" t="s">
        <v>23</v>
      </c>
      <c r="I4" s="3" t="s">
        <v>24</v>
      </c>
      <c r="J4" s="15" t="s">
        <v>25</v>
      </c>
      <c r="K4" s="25" t="s">
        <v>1</v>
      </c>
      <c r="L4" s="2" t="s">
        <v>23</v>
      </c>
      <c r="M4" s="3" t="s">
        <v>24</v>
      </c>
      <c r="N4" s="15" t="s">
        <v>25</v>
      </c>
      <c r="O4" s="25" t="s">
        <v>1</v>
      </c>
      <c r="P4" s="53" t="s">
        <v>23</v>
      </c>
      <c r="Q4" s="54" t="s">
        <v>24</v>
      </c>
      <c r="R4" s="55" t="s">
        <v>25</v>
      </c>
      <c r="S4" s="56" t="s">
        <v>1</v>
      </c>
      <c r="T4" s="53" t="s">
        <v>23</v>
      </c>
      <c r="U4" s="54" t="s">
        <v>24</v>
      </c>
      <c r="V4" s="55" t="s">
        <v>25</v>
      </c>
      <c r="W4" s="56" t="s">
        <v>1</v>
      </c>
    </row>
    <row r="5" spans="2:23" ht="22.5" customHeight="1">
      <c r="B5" s="65" t="s">
        <v>4</v>
      </c>
      <c r="C5" s="66"/>
      <c r="D5" s="30">
        <v>1142</v>
      </c>
      <c r="E5" s="17">
        <v>3575</v>
      </c>
      <c r="F5" s="16">
        <v>6932</v>
      </c>
      <c r="G5" s="20">
        <f>SUM(D5:F5)</f>
        <v>11649</v>
      </c>
      <c r="H5" s="30">
        <v>1036</v>
      </c>
      <c r="I5" s="17">
        <v>2900</v>
      </c>
      <c r="J5" s="16">
        <v>6218</v>
      </c>
      <c r="K5" s="20">
        <v>10154</v>
      </c>
      <c r="L5" s="30">
        <v>1096</v>
      </c>
      <c r="M5" s="17">
        <v>1873</v>
      </c>
      <c r="N5" s="16">
        <v>4707</v>
      </c>
      <c r="O5" s="20">
        <v>7676</v>
      </c>
      <c r="P5" s="57">
        <f>SUM(P17,P25)</f>
        <v>934</v>
      </c>
      <c r="Q5" s="58">
        <f>SUM(Q17,Q25)</f>
        <v>1561</v>
      </c>
      <c r="R5" s="38">
        <f>SUM(R17,R25)</f>
        <v>3065</v>
      </c>
      <c r="S5" s="40">
        <f>SUM(P5:R5)</f>
        <v>5560</v>
      </c>
      <c r="T5" s="57">
        <f>SUM(T17,T25)</f>
        <v>213</v>
      </c>
      <c r="U5" s="58">
        <f>SUM(U17,U25)</f>
        <v>329</v>
      </c>
      <c r="V5" s="38">
        <f>SUM(V17,V25)</f>
        <v>673</v>
      </c>
      <c r="W5" s="40">
        <f>SUM(T5:V5)</f>
        <v>1215</v>
      </c>
    </row>
    <row r="6" spans="2:23" ht="22.5" customHeight="1" thickBot="1">
      <c r="B6" s="4"/>
      <c r="C6" s="11" t="s">
        <v>5</v>
      </c>
      <c r="D6" s="31">
        <v>637</v>
      </c>
      <c r="E6" s="14">
        <v>752</v>
      </c>
      <c r="F6" s="14">
        <v>3068</v>
      </c>
      <c r="G6" s="21">
        <f>SUM(D6:F6)</f>
        <v>4457</v>
      </c>
      <c r="H6" s="31">
        <v>566</v>
      </c>
      <c r="I6" s="14">
        <v>449</v>
      </c>
      <c r="J6" s="14">
        <v>2936</v>
      </c>
      <c r="K6" s="21">
        <v>3951</v>
      </c>
      <c r="L6" s="31">
        <v>618</v>
      </c>
      <c r="M6" s="14">
        <v>301</v>
      </c>
      <c r="N6" s="14">
        <v>1427</v>
      </c>
      <c r="O6" s="21">
        <v>2346</v>
      </c>
      <c r="P6" s="41">
        <f>235+53</f>
        <v>288</v>
      </c>
      <c r="Q6" s="35">
        <f>179+31</f>
        <v>210</v>
      </c>
      <c r="R6" s="35">
        <f>951+232</f>
        <v>1183</v>
      </c>
      <c r="S6" s="42">
        <f aca="true" t="shared" si="0" ref="S6:S24">SUM(P6:R6)</f>
        <v>1681</v>
      </c>
      <c r="T6" s="41">
        <v>52</v>
      </c>
      <c r="U6" s="35">
        <v>61</v>
      </c>
      <c r="V6" s="35">
        <v>61</v>
      </c>
      <c r="W6" s="42">
        <f aca="true" t="shared" si="1" ref="W6:W24">SUM(T6:V6)</f>
        <v>174</v>
      </c>
    </row>
    <row r="7" spans="2:23" ht="22.5" customHeight="1">
      <c r="B7" s="67" t="s">
        <v>22</v>
      </c>
      <c r="C7" s="12" t="s">
        <v>6</v>
      </c>
      <c r="D7" s="30">
        <v>2</v>
      </c>
      <c r="E7" s="17">
        <v>75</v>
      </c>
      <c r="F7" s="16">
        <v>118</v>
      </c>
      <c r="G7" s="26">
        <f>SUM(D7:F7)</f>
        <v>195</v>
      </c>
      <c r="H7" s="30">
        <v>1</v>
      </c>
      <c r="I7" s="17">
        <v>52</v>
      </c>
      <c r="J7" s="16">
        <v>105</v>
      </c>
      <c r="K7" s="26">
        <v>158</v>
      </c>
      <c r="L7" s="30">
        <v>28</v>
      </c>
      <c r="M7" s="17">
        <v>38</v>
      </c>
      <c r="N7" s="16">
        <v>93</v>
      </c>
      <c r="O7" s="20">
        <v>159</v>
      </c>
      <c r="P7" s="37">
        <v>18</v>
      </c>
      <c r="Q7" s="38">
        <v>25</v>
      </c>
      <c r="R7" s="39">
        <v>62</v>
      </c>
      <c r="S7" s="40">
        <f t="shared" si="0"/>
        <v>105</v>
      </c>
      <c r="T7" s="37">
        <v>0</v>
      </c>
      <c r="U7" s="38">
        <v>7</v>
      </c>
      <c r="V7" s="39">
        <v>10</v>
      </c>
      <c r="W7" s="40">
        <f t="shared" si="1"/>
        <v>17</v>
      </c>
    </row>
    <row r="8" spans="2:23" ht="22.5" customHeight="1">
      <c r="B8" s="68"/>
      <c r="C8" s="13" t="s">
        <v>7</v>
      </c>
      <c r="D8" s="32">
        <v>3</v>
      </c>
      <c r="E8" s="19">
        <v>7</v>
      </c>
      <c r="F8" s="18">
        <v>97</v>
      </c>
      <c r="G8" s="27">
        <f>SUM(D8:F8)</f>
        <v>107</v>
      </c>
      <c r="H8" s="32">
        <v>0</v>
      </c>
      <c r="I8" s="19">
        <v>9</v>
      </c>
      <c r="J8" s="18">
        <v>77</v>
      </c>
      <c r="K8" s="27">
        <v>86</v>
      </c>
      <c r="L8" s="32">
        <v>24</v>
      </c>
      <c r="M8" s="19">
        <v>6</v>
      </c>
      <c r="N8" s="18">
        <v>74</v>
      </c>
      <c r="O8" s="27">
        <v>104</v>
      </c>
      <c r="P8" s="50">
        <v>11</v>
      </c>
      <c r="Q8" s="51">
        <v>10</v>
      </c>
      <c r="R8" s="52">
        <v>42</v>
      </c>
      <c r="S8" s="43">
        <f t="shared" si="0"/>
        <v>63</v>
      </c>
      <c r="T8" s="50">
        <v>0</v>
      </c>
      <c r="U8" s="51">
        <v>1</v>
      </c>
      <c r="V8" s="52">
        <v>13</v>
      </c>
      <c r="W8" s="43">
        <f t="shared" si="1"/>
        <v>14</v>
      </c>
    </row>
    <row r="9" spans="2:23" ht="22.5" customHeight="1">
      <c r="B9" s="68"/>
      <c r="C9" s="13" t="s">
        <v>8</v>
      </c>
      <c r="D9" s="32">
        <v>1</v>
      </c>
      <c r="E9" s="19">
        <v>4</v>
      </c>
      <c r="F9" s="18">
        <v>41</v>
      </c>
      <c r="G9" s="27">
        <f aca="true" t="shared" si="2" ref="G9:G15">SUM(D9:F9)</f>
        <v>46</v>
      </c>
      <c r="H9" s="32">
        <v>0</v>
      </c>
      <c r="I9" s="19">
        <v>3</v>
      </c>
      <c r="J9" s="18">
        <v>41</v>
      </c>
      <c r="K9" s="27">
        <v>44</v>
      </c>
      <c r="L9" s="32">
        <v>12</v>
      </c>
      <c r="M9" s="19">
        <v>4</v>
      </c>
      <c r="N9" s="18">
        <v>26</v>
      </c>
      <c r="O9" s="27">
        <v>42</v>
      </c>
      <c r="P9" s="50">
        <v>5</v>
      </c>
      <c r="Q9" s="51">
        <v>2</v>
      </c>
      <c r="R9" s="52">
        <v>11</v>
      </c>
      <c r="S9" s="43">
        <f t="shared" si="0"/>
        <v>18</v>
      </c>
      <c r="T9" s="50">
        <v>0</v>
      </c>
      <c r="U9" s="51">
        <v>2</v>
      </c>
      <c r="V9" s="52">
        <v>4</v>
      </c>
      <c r="W9" s="43">
        <f t="shared" si="1"/>
        <v>6</v>
      </c>
    </row>
    <row r="10" spans="2:23" ht="22.5" customHeight="1">
      <c r="B10" s="68"/>
      <c r="C10" s="13" t="s">
        <v>9</v>
      </c>
      <c r="D10" s="32">
        <v>0</v>
      </c>
      <c r="E10" s="19">
        <v>0</v>
      </c>
      <c r="F10" s="18">
        <v>6</v>
      </c>
      <c r="G10" s="27">
        <f t="shared" si="2"/>
        <v>6</v>
      </c>
      <c r="H10" s="32">
        <v>0</v>
      </c>
      <c r="I10" s="19">
        <v>0</v>
      </c>
      <c r="J10" s="18">
        <v>2</v>
      </c>
      <c r="K10" s="27">
        <v>2</v>
      </c>
      <c r="L10" s="32">
        <v>0</v>
      </c>
      <c r="M10" s="19">
        <v>0</v>
      </c>
      <c r="N10" s="18">
        <v>0</v>
      </c>
      <c r="O10" s="27">
        <v>0</v>
      </c>
      <c r="P10" s="50">
        <v>0</v>
      </c>
      <c r="Q10" s="51">
        <v>0</v>
      </c>
      <c r="R10" s="52">
        <v>4</v>
      </c>
      <c r="S10" s="43">
        <f t="shared" si="0"/>
        <v>4</v>
      </c>
      <c r="T10" s="50">
        <v>0</v>
      </c>
      <c r="U10" s="51">
        <v>0</v>
      </c>
      <c r="V10" s="52">
        <v>0</v>
      </c>
      <c r="W10" s="43">
        <f t="shared" si="1"/>
        <v>0</v>
      </c>
    </row>
    <row r="11" spans="2:23" ht="22.5" customHeight="1">
      <c r="B11" s="68"/>
      <c r="C11" s="13" t="s">
        <v>10</v>
      </c>
      <c r="D11" s="32">
        <v>1</v>
      </c>
      <c r="E11" s="19">
        <v>17</v>
      </c>
      <c r="F11" s="18">
        <v>44</v>
      </c>
      <c r="G11" s="27">
        <f t="shared" si="2"/>
        <v>62</v>
      </c>
      <c r="H11" s="32">
        <v>0</v>
      </c>
      <c r="I11" s="19">
        <v>26</v>
      </c>
      <c r="J11" s="18">
        <v>43</v>
      </c>
      <c r="K11" s="27">
        <v>69</v>
      </c>
      <c r="L11" s="32">
        <v>0</v>
      </c>
      <c r="M11" s="19">
        <v>3</v>
      </c>
      <c r="N11" s="18">
        <v>21</v>
      </c>
      <c r="O11" s="27">
        <v>24</v>
      </c>
      <c r="P11" s="50">
        <v>0</v>
      </c>
      <c r="Q11" s="51">
        <v>11</v>
      </c>
      <c r="R11" s="52">
        <v>14</v>
      </c>
      <c r="S11" s="43">
        <f t="shared" si="0"/>
        <v>25</v>
      </c>
      <c r="T11" s="50">
        <v>0</v>
      </c>
      <c r="U11" s="51">
        <v>0</v>
      </c>
      <c r="V11" s="52">
        <v>3</v>
      </c>
      <c r="W11" s="43">
        <f t="shared" si="1"/>
        <v>3</v>
      </c>
    </row>
    <row r="12" spans="2:23" ht="22.5" customHeight="1">
      <c r="B12" s="68"/>
      <c r="C12" s="13" t="s">
        <v>18</v>
      </c>
      <c r="D12" s="32">
        <v>0</v>
      </c>
      <c r="E12" s="19">
        <v>2</v>
      </c>
      <c r="F12" s="18">
        <v>3</v>
      </c>
      <c r="G12" s="27">
        <f t="shared" si="2"/>
        <v>5</v>
      </c>
      <c r="H12" s="32">
        <v>0</v>
      </c>
      <c r="I12" s="19">
        <v>1</v>
      </c>
      <c r="J12" s="18">
        <v>4</v>
      </c>
      <c r="K12" s="27">
        <v>5</v>
      </c>
      <c r="L12" s="32">
        <v>4</v>
      </c>
      <c r="M12" s="19">
        <v>3</v>
      </c>
      <c r="N12" s="18">
        <v>0</v>
      </c>
      <c r="O12" s="27">
        <v>7</v>
      </c>
      <c r="P12" s="50">
        <v>0</v>
      </c>
      <c r="Q12" s="51">
        <v>0</v>
      </c>
      <c r="R12" s="52">
        <v>1</v>
      </c>
      <c r="S12" s="43">
        <f t="shared" si="0"/>
        <v>1</v>
      </c>
      <c r="T12" s="50">
        <v>0</v>
      </c>
      <c r="U12" s="51">
        <v>0</v>
      </c>
      <c r="V12" s="52">
        <v>0</v>
      </c>
      <c r="W12" s="43">
        <f t="shared" si="1"/>
        <v>0</v>
      </c>
    </row>
    <row r="13" spans="2:23" ht="22.5" customHeight="1">
      <c r="B13" s="68"/>
      <c r="C13" s="13" t="s">
        <v>11</v>
      </c>
      <c r="D13" s="32">
        <v>0</v>
      </c>
      <c r="E13" s="19">
        <v>4</v>
      </c>
      <c r="F13" s="18">
        <v>45</v>
      </c>
      <c r="G13" s="27">
        <f t="shared" si="2"/>
        <v>49</v>
      </c>
      <c r="H13" s="32">
        <v>0</v>
      </c>
      <c r="I13" s="19">
        <v>8</v>
      </c>
      <c r="J13" s="18">
        <v>23</v>
      </c>
      <c r="K13" s="27">
        <v>31</v>
      </c>
      <c r="L13" s="32">
        <v>2</v>
      </c>
      <c r="M13" s="19">
        <v>2</v>
      </c>
      <c r="N13" s="18">
        <v>18</v>
      </c>
      <c r="O13" s="27">
        <v>22</v>
      </c>
      <c r="P13" s="50">
        <v>0</v>
      </c>
      <c r="Q13" s="51">
        <v>0</v>
      </c>
      <c r="R13" s="52">
        <v>5</v>
      </c>
      <c r="S13" s="43">
        <f t="shared" si="0"/>
        <v>5</v>
      </c>
      <c r="T13" s="50">
        <v>0</v>
      </c>
      <c r="U13" s="51">
        <v>0</v>
      </c>
      <c r="V13" s="52">
        <v>0</v>
      </c>
      <c r="W13" s="43">
        <f t="shared" si="1"/>
        <v>0</v>
      </c>
    </row>
    <row r="14" spans="2:23" ht="22.5" customHeight="1">
      <c r="B14" s="68"/>
      <c r="C14" s="13" t="s">
        <v>12</v>
      </c>
      <c r="D14" s="32">
        <v>0</v>
      </c>
      <c r="E14" s="19">
        <v>0</v>
      </c>
      <c r="F14" s="18">
        <v>25</v>
      </c>
      <c r="G14" s="27">
        <f t="shared" si="2"/>
        <v>25</v>
      </c>
      <c r="H14" s="32">
        <v>0</v>
      </c>
      <c r="I14" s="19">
        <v>1</v>
      </c>
      <c r="J14" s="18">
        <v>19</v>
      </c>
      <c r="K14" s="27">
        <v>20</v>
      </c>
      <c r="L14" s="32">
        <v>0</v>
      </c>
      <c r="M14" s="19">
        <v>1</v>
      </c>
      <c r="N14" s="18">
        <v>5</v>
      </c>
      <c r="O14" s="27">
        <v>6</v>
      </c>
      <c r="P14" s="50">
        <v>2</v>
      </c>
      <c r="Q14" s="51">
        <v>1</v>
      </c>
      <c r="R14" s="52">
        <v>1</v>
      </c>
      <c r="S14" s="43">
        <f t="shared" si="0"/>
        <v>4</v>
      </c>
      <c r="T14" s="50">
        <v>0</v>
      </c>
      <c r="U14" s="51">
        <v>0</v>
      </c>
      <c r="V14" s="52">
        <v>1</v>
      </c>
      <c r="W14" s="43">
        <f t="shared" si="1"/>
        <v>1</v>
      </c>
    </row>
    <row r="15" spans="2:23" ht="22.5" customHeight="1">
      <c r="B15" s="68"/>
      <c r="C15" s="13" t="s">
        <v>13</v>
      </c>
      <c r="D15" s="32">
        <v>5</v>
      </c>
      <c r="E15" s="19">
        <v>18</v>
      </c>
      <c r="F15" s="18">
        <v>42</v>
      </c>
      <c r="G15" s="27">
        <f t="shared" si="2"/>
        <v>65</v>
      </c>
      <c r="H15" s="32">
        <v>3</v>
      </c>
      <c r="I15" s="19">
        <v>6</v>
      </c>
      <c r="J15" s="18">
        <v>36</v>
      </c>
      <c r="K15" s="27">
        <v>45</v>
      </c>
      <c r="L15" s="32">
        <v>45</v>
      </c>
      <c r="M15" s="19">
        <v>8</v>
      </c>
      <c r="N15" s="18">
        <v>17</v>
      </c>
      <c r="O15" s="27">
        <v>70</v>
      </c>
      <c r="P15" s="50">
        <v>103</v>
      </c>
      <c r="Q15" s="51">
        <v>4</v>
      </c>
      <c r="R15" s="52">
        <v>52</v>
      </c>
      <c r="S15" s="43">
        <f t="shared" si="0"/>
        <v>159</v>
      </c>
      <c r="T15" s="50">
        <v>0</v>
      </c>
      <c r="U15" s="51">
        <v>0</v>
      </c>
      <c r="V15" s="52">
        <v>11</v>
      </c>
      <c r="W15" s="43">
        <f t="shared" si="1"/>
        <v>11</v>
      </c>
    </row>
    <row r="16" spans="2:23" ht="22.5" customHeight="1" thickBot="1">
      <c r="B16" s="69"/>
      <c r="C16" s="11" t="s">
        <v>14</v>
      </c>
      <c r="D16" s="31">
        <v>13</v>
      </c>
      <c r="E16" s="14">
        <v>163</v>
      </c>
      <c r="F16" s="10">
        <v>300</v>
      </c>
      <c r="G16" s="28">
        <f>SUM(D16:F16)</f>
        <v>476</v>
      </c>
      <c r="H16" s="31">
        <v>4</v>
      </c>
      <c r="I16" s="14">
        <v>96</v>
      </c>
      <c r="J16" s="10">
        <v>240</v>
      </c>
      <c r="K16" s="28">
        <v>340</v>
      </c>
      <c r="L16" s="31">
        <v>32</v>
      </c>
      <c r="M16" s="35">
        <v>114</v>
      </c>
      <c r="N16" s="10">
        <v>265</v>
      </c>
      <c r="O16" s="28">
        <v>411</v>
      </c>
      <c r="P16" s="41">
        <v>3</v>
      </c>
      <c r="Q16" s="35">
        <v>65</v>
      </c>
      <c r="R16" s="36">
        <v>208</v>
      </c>
      <c r="S16" s="44">
        <f t="shared" si="0"/>
        <v>276</v>
      </c>
      <c r="T16" s="41">
        <v>1</v>
      </c>
      <c r="U16" s="35">
        <v>13</v>
      </c>
      <c r="V16" s="36">
        <v>61</v>
      </c>
      <c r="W16" s="44">
        <f t="shared" si="1"/>
        <v>75</v>
      </c>
    </row>
    <row r="17" spans="2:23" ht="22.5" customHeight="1" thickBot="1">
      <c r="B17" s="61" t="s">
        <v>2</v>
      </c>
      <c r="C17" s="62"/>
      <c r="D17" s="33">
        <f>SUM(D7:D16)</f>
        <v>25</v>
      </c>
      <c r="E17" s="22">
        <f>SUM(E7:E16)</f>
        <v>290</v>
      </c>
      <c r="F17" s="22">
        <f>SUM(F7:F16)</f>
        <v>721</v>
      </c>
      <c r="G17" s="29">
        <f>SUM(D17:F17)</f>
        <v>1036</v>
      </c>
      <c r="H17" s="33">
        <v>8</v>
      </c>
      <c r="I17" s="22">
        <v>202</v>
      </c>
      <c r="J17" s="22">
        <v>590</v>
      </c>
      <c r="K17" s="29">
        <v>800</v>
      </c>
      <c r="L17" s="33">
        <v>147</v>
      </c>
      <c r="M17" s="22">
        <v>179</v>
      </c>
      <c r="N17" s="22">
        <v>519</v>
      </c>
      <c r="O17" s="29">
        <v>845</v>
      </c>
      <c r="P17" s="45">
        <f>SUM(P7:P16)</f>
        <v>142</v>
      </c>
      <c r="Q17" s="46">
        <f>SUM(Q7:Q16)</f>
        <v>118</v>
      </c>
      <c r="R17" s="46">
        <f>SUM(R7:R16)</f>
        <v>400</v>
      </c>
      <c r="S17" s="47">
        <f t="shared" si="0"/>
        <v>660</v>
      </c>
      <c r="T17" s="45">
        <f>SUM(T7:T16)</f>
        <v>1</v>
      </c>
      <c r="U17" s="46">
        <f>SUM(U7:U16)</f>
        <v>23</v>
      </c>
      <c r="V17" s="46">
        <f>SUM(V7:V16)</f>
        <v>103</v>
      </c>
      <c r="W17" s="47">
        <f t="shared" si="1"/>
        <v>127</v>
      </c>
    </row>
    <row r="18" spans="2:23" ht="22.5" customHeight="1">
      <c r="B18" s="67" t="s">
        <v>21</v>
      </c>
      <c r="C18" s="12" t="s">
        <v>20</v>
      </c>
      <c r="D18" s="30">
        <v>3</v>
      </c>
      <c r="E18" s="17">
        <v>40</v>
      </c>
      <c r="F18" s="16">
        <v>939</v>
      </c>
      <c r="G18" s="27">
        <f aca="true" t="shared" si="3" ref="G18:G24">SUM(D18:F18)</f>
        <v>982</v>
      </c>
      <c r="H18" s="30">
        <v>6</v>
      </c>
      <c r="I18" s="17">
        <v>155</v>
      </c>
      <c r="J18" s="16">
        <v>975</v>
      </c>
      <c r="K18" s="27">
        <v>1136</v>
      </c>
      <c r="L18" s="30">
        <v>8</v>
      </c>
      <c r="M18" s="17">
        <v>122</v>
      </c>
      <c r="N18" s="16">
        <v>623</v>
      </c>
      <c r="O18" s="27">
        <v>753</v>
      </c>
      <c r="P18" s="37">
        <v>28</v>
      </c>
      <c r="Q18" s="38">
        <v>18</v>
      </c>
      <c r="R18" s="39">
        <v>217</v>
      </c>
      <c r="S18" s="43">
        <f t="shared" si="0"/>
        <v>263</v>
      </c>
      <c r="T18" s="37">
        <v>5</v>
      </c>
      <c r="U18" s="38">
        <v>18</v>
      </c>
      <c r="V18" s="39">
        <v>55</v>
      </c>
      <c r="W18" s="43">
        <f t="shared" si="1"/>
        <v>78</v>
      </c>
    </row>
    <row r="19" spans="2:23" ht="22.5" customHeight="1">
      <c r="B19" s="68"/>
      <c r="C19" s="13" t="s">
        <v>8</v>
      </c>
      <c r="D19" s="32">
        <v>38</v>
      </c>
      <c r="E19" s="19">
        <v>36</v>
      </c>
      <c r="F19" s="18">
        <v>39</v>
      </c>
      <c r="G19" s="27">
        <f t="shared" si="3"/>
        <v>113</v>
      </c>
      <c r="H19" s="32">
        <v>6</v>
      </c>
      <c r="I19" s="19">
        <v>24</v>
      </c>
      <c r="J19" s="18">
        <v>33</v>
      </c>
      <c r="K19" s="27">
        <v>63</v>
      </c>
      <c r="L19" s="32">
        <v>4</v>
      </c>
      <c r="M19" s="19">
        <v>24</v>
      </c>
      <c r="N19" s="18">
        <v>34</v>
      </c>
      <c r="O19" s="27">
        <v>62</v>
      </c>
      <c r="P19" s="50">
        <v>17</v>
      </c>
      <c r="Q19" s="51">
        <v>26</v>
      </c>
      <c r="R19" s="52">
        <v>12</v>
      </c>
      <c r="S19" s="43">
        <f t="shared" si="0"/>
        <v>55</v>
      </c>
      <c r="T19" s="50">
        <v>1</v>
      </c>
      <c r="U19" s="51">
        <v>4</v>
      </c>
      <c r="V19" s="52">
        <v>5</v>
      </c>
      <c r="W19" s="43">
        <f t="shared" si="1"/>
        <v>10</v>
      </c>
    </row>
    <row r="20" spans="2:23" ht="22.5" customHeight="1">
      <c r="B20" s="68"/>
      <c r="C20" s="13" t="s">
        <v>15</v>
      </c>
      <c r="D20" s="32">
        <v>11</v>
      </c>
      <c r="E20" s="19">
        <v>117</v>
      </c>
      <c r="F20" s="18">
        <v>187</v>
      </c>
      <c r="G20" s="27">
        <f t="shared" si="3"/>
        <v>315</v>
      </c>
      <c r="H20" s="32">
        <v>10</v>
      </c>
      <c r="I20" s="19">
        <v>123</v>
      </c>
      <c r="J20" s="18">
        <v>86</v>
      </c>
      <c r="K20" s="27">
        <v>219</v>
      </c>
      <c r="L20" s="32">
        <v>25</v>
      </c>
      <c r="M20" s="19">
        <v>186</v>
      </c>
      <c r="N20" s="18">
        <v>45</v>
      </c>
      <c r="O20" s="27">
        <v>256</v>
      </c>
      <c r="P20" s="50">
        <v>174</v>
      </c>
      <c r="Q20" s="51">
        <v>201</v>
      </c>
      <c r="R20" s="52">
        <v>85</v>
      </c>
      <c r="S20" s="43">
        <f t="shared" si="0"/>
        <v>460</v>
      </c>
      <c r="T20" s="50">
        <v>52</v>
      </c>
      <c r="U20" s="51">
        <v>18</v>
      </c>
      <c r="V20" s="52">
        <v>10</v>
      </c>
      <c r="W20" s="43">
        <f t="shared" si="1"/>
        <v>80</v>
      </c>
    </row>
    <row r="21" spans="2:23" ht="22.5" customHeight="1">
      <c r="B21" s="68"/>
      <c r="C21" s="13" t="s">
        <v>19</v>
      </c>
      <c r="D21" s="32">
        <v>123</v>
      </c>
      <c r="E21" s="19">
        <v>1270</v>
      </c>
      <c r="F21" s="18">
        <v>2629</v>
      </c>
      <c r="G21" s="27">
        <f t="shared" si="3"/>
        <v>4022</v>
      </c>
      <c r="H21" s="32">
        <v>421</v>
      </c>
      <c r="I21" s="19">
        <v>910</v>
      </c>
      <c r="J21" s="18">
        <v>2502</v>
      </c>
      <c r="K21" s="27">
        <v>3833</v>
      </c>
      <c r="L21" s="32">
        <v>595</v>
      </c>
      <c r="M21" s="19">
        <v>419</v>
      </c>
      <c r="N21" s="18">
        <v>1330</v>
      </c>
      <c r="O21" s="27">
        <v>2344</v>
      </c>
      <c r="P21" s="50">
        <v>252</v>
      </c>
      <c r="Q21" s="51">
        <v>359</v>
      </c>
      <c r="R21" s="52">
        <v>1010</v>
      </c>
      <c r="S21" s="43">
        <f t="shared" si="0"/>
        <v>1621</v>
      </c>
      <c r="T21" s="50">
        <v>52</v>
      </c>
      <c r="U21" s="51">
        <v>61</v>
      </c>
      <c r="V21" s="52">
        <v>61</v>
      </c>
      <c r="W21" s="43">
        <f t="shared" si="1"/>
        <v>174</v>
      </c>
    </row>
    <row r="22" spans="2:23" ht="22.5" customHeight="1">
      <c r="B22" s="68"/>
      <c r="C22" s="13" t="s">
        <v>16</v>
      </c>
      <c r="D22" s="32">
        <v>13</v>
      </c>
      <c r="E22" s="19">
        <v>5</v>
      </c>
      <c r="F22" s="18">
        <v>1</v>
      </c>
      <c r="G22" s="27">
        <f t="shared" si="3"/>
        <v>19</v>
      </c>
      <c r="H22" s="32">
        <v>19</v>
      </c>
      <c r="I22" s="19">
        <v>4</v>
      </c>
      <c r="J22" s="18">
        <v>1</v>
      </c>
      <c r="K22" s="27">
        <v>24</v>
      </c>
      <c r="L22" s="32">
        <v>9</v>
      </c>
      <c r="M22" s="19">
        <v>18</v>
      </c>
      <c r="N22" s="18">
        <v>8</v>
      </c>
      <c r="O22" s="27">
        <v>35</v>
      </c>
      <c r="P22" s="50">
        <v>4</v>
      </c>
      <c r="Q22" s="51">
        <v>4</v>
      </c>
      <c r="R22" s="52">
        <v>1</v>
      </c>
      <c r="S22" s="43">
        <f t="shared" si="0"/>
        <v>9</v>
      </c>
      <c r="T22" s="50">
        <v>0</v>
      </c>
      <c r="U22" s="51">
        <v>0</v>
      </c>
      <c r="V22" s="52">
        <v>0</v>
      </c>
      <c r="W22" s="43">
        <f t="shared" si="1"/>
        <v>0</v>
      </c>
    </row>
    <row r="23" spans="2:23" ht="22.5" customHeight="1">
      <c r="B23" s="68"/>
      <c r="C23" s="13" t="s">
        <v>17</v>
      </c>
      <c r="D23" s="32">
        <v>109</v>
      </c>
      <c r="E23" s="19">
        <v>134</v>
      </c>
      <c r="F23" s="18">
        <v>430</v>
      </c>
      <c r="G23" s="27">
        <f t="shared" si="3"/>
        <v>673</v>
      </c>
      <c r="H23" s="32">
        <v>213</v>
      </c>
      <c r="I23" s="19">
        <v>82</v>
      </c>
      <c r="J23" s="18">
        <v>325</v>
      </c>
      <c r="K23" s="27">
        <v>620</v>
      </c>
      <c r="L23" s="32">
        <v>219</v>
      </c>
      <c r="M23" s="19">
        <v>46</v>
      </c>
      <c r="N23" s="18">
        <v>303</v>
      </c>
      <c r="O23" s="27">
        <v>568</v>
      </c>
      <c r="P23" s="50">
        <v>184</v>
      </c>
      <c r="Q23" s="51">
        <v>65</v>
      </c>
      <c r="R23" s="52">
        <v>286</v>
      </c>
      <c r="S23" s="43">
        <f t="shared" si="0"/>
        <v>535</v>
      </c>
      <c r="T23" s="50">
        <v>32</v>
      </c>
      <c r="U23" s="51">
        <v>20</v>
      </c>
      <c r="V23" s="52">
        <v>85</v>
      </c>
      <c r="W23" s="43">
        <f t="shared" si="1"/>
        <v>137</v>
      </c>
    </row>
    <row r="24" spans="2:23" ht="22.5" customHeight="1" thickBot="1">
      <c r="B24" s="69"/>
      <c r="C24" s="11" t="s">
        <v>14</v>
      </c>
      <c r="D24" s="31">
        <v>820</v>
      </c>
      <c r="E24" s="14">
        <v>1683</v>
      </c>
      <c r="F24" s="10">
        <v>1986</v>
      </c>
      <c r="G24" s="28">
        <f t="shared" si="3"/>
        <v>4489</v>
      </c>
      <c r="H24" s="31">
        <v>353</v>
      </c>
      <c r="I24" s="14">
        <v>1400</v>
      </c>
      <c r="J24" s="10">
        <v>1706</v>
      </c>
      <c r="K24" s="28">
        <v>3459</v>
      </c>
      <c r="L24" s="31">
        <v>89</v>
      </c>
      <c r="M24" s="35">
        <v>879</v>
      </c>
      <c r="N24" s="36">
        <v>1845</v>
      </c>
      <c r="O24" s="28">
        <v>2813</v>
      </c>
      <c r="P24" s="41">
        <v>133</v>
      </c>
      <c r="Q24" s="35">
        <v>770</v>
      </c>
      <c r="R24" s="36">
        <v>1054</v>
      </c>
      <c r="S24" s="44">
        <f t="shared" si="0"/>
        <v>1957</v>
      </c>
      <c r="T24" s="41">
        <v>70</v>
      </c>
      <c r="U24" s="35">
        <v>185</v>
      </c>
      <c r="V24" s="36">
        <v>354</v>
      </c>
      <c r="W24" s="44">
        <f t="shared" si="1"/>
        <v>609</v>
      </c>
    </row>
    <row r="25" spans="2:23" ht="22.5" customHeight="1" thickBot="1">
      <c r="B25" s="63" t="s">
        <v>3</v>
      </c>
      <c r="C25" s="64"/>
      <c r="D25" s="34">
        <f>SUM(D18:D24)</f>
        <v>1117</v>
      </c>
      <c r="E25" s="23">
        <f>SUM(E18:E24)</f>
        <v>3285</v>
      </c>
      <c r="F25" s="23">
        <f>SUM(F18:F24)</f>
        <v>6211</v>
      </c>
      <c r="G25" s="29">
        <f>SUM(G18:G24)</f>
        <v>10613</v>
      </c>
      <c r="H25" s="34">
        <v>1028</v>
      </c>
      <c r="I25" s="23">
        <v>2698</v>
      </c>
      <c r="J25" s="23">
        <v>5628</v>
      </c>
      <c r="K25" s="29">
        <v>9354</v>
      </c>
      <c r="L25" s="34">
        <v>949</v>
      </c>
      <c r="M25" s="23">
        <v>1694</v>
      </c>
      <c r="N25" s="23">
        <v>4188</v>
      </c>
      <c r="O25" s="29">
        <v>6831</v>
      </c>
      <c r="P25" s="48">
        <f aca="true" t="shared" si="4" ref="P25:W25">SUM(P18:P24)</f>
        <v>792</v>
      </c>
      <c r="Q25" s="49">
        <f t="shared" si="4"/>
        <v>1443</v>
      </c>
      <c r="R25" s="49">
        <f t="shared" si="4"/>
        <v>2665</v>
      </c>
      <c r="S25" s="47">
        <f t="shared" si="4"/>
        <v>4900</v>
      </c>
      <c r="T25" s="48">
        <f t="shared" si="4"/>
        <v>212</v>
      </c>
      <c r="U25" s="49">
        <f t="shared" si="4"/>
        <v>306</v>
      </c>
      <c r="V25" s="49">
        <f t="shared" si="4"/>
        <v>570</v>
      </c>
      <c r="W25" s="47">
        <f t="shared" si="4"/>
        <v>1088</v>
      </c>
    </row>
    <row r="26" ht="8.25" customHeight="1"/>
    <row r="27" ht="17.25" customHeight="1">
      <c r="B27" s="81" t="s">
        <v>32</v>
      </c>
    </row>
    <row r="28" spans="2:23" ht="17.25" customHeight="1">
      <c r="B28" s="60"/>
      <c r="C28" s="6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3" ht="17.25" customHeight="1">
      <c r="B29" s="60"/>
      <c r="C29" s="6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ht="14.25">
      <c r="C30" s="5"/>
    </row>
  </sheetData>
  <sheetProtection/>
  <mergeCells count="14">
    <mergeCell ref="H3:K3"/>
    <mergeCell ref="D3:G3"/>
    <mergeCell ref="B3:C4"/>
    <mergeCell ref="P3:S3"/>
    <mergeCell ref="T3:W3"/>
    <mergeCell ref="B18:B24"/>
    <mergeCell ref="L3:O3"/>
    <mergeCell ref="B2:C2"/>
    <mergeCell ref="B29:C29"/>
    <mergeCell ref="B28:C28"/>
    <mergeCell ref="B17:C17"/>
    <mergeCell ref="B25:C25"/>
    <mergeCell ref="B5:C5"/>
    <mergeCell ref="B7:B16"/>
  </mergeCells>
  <printOptions horizontalCentered="1"/>
  <pageMargins left="0.2755905511811024" right="0.35433070866141736" top="0.6692913385826772" bottom="0.1968503937007874" header="0.5118110236220472" footer="0.2755905511811024"/>
  <pageSetup fitToHeight="1" fitToWidth="1" horizontalDpi="600" verticalDpi="600" orientation="landscape" paperSize="9" scale="77" r:id="rId1"/>
  <headerFooter alignWithMargins="0">
    <oddFooter>&amp;C&amp;10 &amp;12 22</oddFooter>
  </headerFooter>
  <colBreaks count="1" manualBreakCount="1">
    <brk id="23" max="28" man="1"/>
  </colBreaks>
  <ignoredErrors>
    <ignoredError sqref="D17:G17 S12:S14 S7:S11 S15:S16 S22 S18:S21 S23:S24" formulaRange="1"/>
    <ignoredError sqref="S17 S5" formula="1"/>
    <ignoredError sqref="T17:V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2014-08-26T06:40:37Z</dcterms:created>
  <dcterms:modified xsi:type="dcterms:W3CDTF">2019-08-23T08:58:48Z</dcterms:modified>
  <cp:category/>
  <cp:version/>
  <cp:contentType/>
  <cp:contentStatus/>
</cp:coreProperties>
</file>