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450" windowWidth="10470" windowHeight="11595" tabRatio="827" activeTab="0"/>
  </bookViews>
  <sheets>
    <sheet name="6.(1)" sheetId="1" r:id="rId1"/>
  </sheets>
  <definedNames>
    <definedName name="_xlfn.COUNTIFS" hidden="1">#NAME?</definedName>
    <definedName name="_xlfn.SUMIFS" hidden="1">#NAME?</definedName>
    <definedName name="_xlnm.Print_Area" localSheetId="0">'6.(1)'!$A$1:$K$24</definedName>
  </definedNames>
  <calcPr fullCalcOnLoad="1" refMode="R1C1"/>
</workbook>
</file>

<file path=xl/sharedStrings.xml><?xml version="1.0" encoding="utf-8"?>
<sst xmlns="http://schemas.openxmlformats.org/spreadsheetml/2006/main" count="41" uniqueCount="29">
  <si>
    <t>該当業者数</t>
  </si>
  <si>
    <t>構成比
（％）</t>
  </si>
  <si>
    <t>28％超</t>
  </si>
  <si>
    <t>26％超～28％以下</t>
  </si>
  <si>
    <t>24％超～26％以下</t>
  </si>
  <si>
    <t>22％超～24％以下</t>
  </si>
  <si>
    <t>20％超～22％以下</t>
  </si>
  <si>
    <t>18％超～20％以下</t>
  </si>
  <si>
    <t>16％超～18％以下</t>
  </si>
  <si>
    <t>14％超～16％以下</t>
  </si>
  <si>
    <t>12％超～14％以下</t>
  </si>
  <si>
    <t>10％超～12％以下</t>
  </si>
  <si>
    <t>8％超～10％以下</t>
  </si>
  <si>
    <t>6％超～8％以下</t>
  </si>
  <si>
    <t>4％超～6％以下</t>
  </si>
  <si>
    <t>2％超～4％以下</t>
  </si>
  <si>
    <t>2％以下</t>
  </si>
  <si>
    <t>残高
（億円）</t>
  </si>
  <si>
    <r>
      <t>１件当たり
平均貸付残高
(百万円</t>
    </r>
    <r>
      <rPr>
        <sz val="11"/>
        <rFont val="ＭＳ Ｐゴシック"/>
        <family val="3"/>
      </rPr>
      <t>)</t>
    </r>
  </si>
  <si>
    <t>金　利</t>
  </si>
  <si>
    <t>件数
（件）</t>
  </si>
  <si>
    <t>合　計</t>
  </si>
  <si>
    <t>（1）　貸付金利別</t>
  </si>
  <si>
    <t>　　（注１）　貸金業者から提出された業務報告書に基づき作成。</t>
  </si>
  <si>
    <t>-</t>
  </si>
  <si>
    <t>　　（注２）　事業者向貸金業者の貸付残高のうち、手形割引残高（約13億円）を除いている。</t>
  </si>
  <si>
    <t>-</t>
  </si>
  <si>
    <t>事業者向貸付</t>
  </si>
  <si>
    <t>６．事業者向貸金業者の貸付残高（平成31年3月末）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</si>
</sst>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_ ;[Red]\-#,##0.0\ "/>
    <numFmt numFmtId="179" formatCode="0.0_);[Red]\(0.0\)"/>
    <numFmt numFmtId="180" formatCode="#,##0.0;[Red]\-#,##0.0"/>
    <numFmt numFmtId="181" formatCode="0.000_ "/>
    <numFmt numFmtId="182" formatCode="0.0000_ "/>
    <numFmt numFmtId="183" formatCode="0.00000_ "/>
    <numFmt numFmtId="184" formatCode="0.00_);[Red]\(0.00\)"/>
    <numFmt numFmtId="185" formatCode="0.000_);[Red]\(0.000\)"/>
    <numFmt numFmtId="186" formatCode="0.0000_);[Red]\(0.0000\)"/>
    <numFmt numFmtId="187" formatCode="0.00000_);[Red]\(0.00000\)"/>
    <numFmt numFmtId="188" formatCode="0_ "/>
    <numFmt numFmtId="189" formatCode="#,##0_ "/>
    <numFmt numFmtId="190" formatCode="#,##0_ ;[Red]\-#,##0\ "/>
    <numFmt numFmtId="191" formatCode="0_);[Red]\(0\)"/>
    <numFmt numFmtId="192" formatCode="#,##0_);[Red]\(#,##0\)"/>
    <numFmt numFmtId="193" formatCode="#,##0.0_);[Red]\(#,##0.0\)"/>
    <numFmt numFmtId="194" formatCode="0.00000000_ "/>
    <numFmt numFmtId="195" formatCode="0.0;&quot;▲ &quot;0.0"/>
    <numFmt numFmtId="196" formatCode="#,##0;&quot;▲ &quot;#,##0"/>
    <numFmt numFmtId="197" formatCode="#,##0.0;&quot;▲ &quot;#,##0.0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38" fontId="5" fillId="0" borderId="0" xfId="49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8" fontId="0" fillId="0" borderId="10" xfId="49" applyFont="1" applyBorder="1" applyAlignment="1">
      <alignment horizontal="center" vertical="center" shrinkToFit="1"/>
    </xf>
    <xf numFmtId="38" fontId="6" fillId="0" borderId="11" xfId="49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8" fontId="5" fillId="0" borderId="0" xfId="49" applyFont="1" applyAlignment="1">
      <alignment vertical="center"/>
    </xf>
    <xf numFmtId="38" fontId="0" fillId="0" borderId="11" xfId="49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textRotation="90"/>
    </xf>
    <xf numFmtId="0" fontId="7" fillId="0" borderId="0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16" xfId="49" applyNumberFormat="1" applyFont="1" applyFill="1" applyBorder="1" applyAlignment="1">
      <alignment vertical="center"/>
    </xf>
    <xf numFmtId="178" fontId="5" fillId="0" borderId="17" xfId="49" applyNumberFormat="1" applyFont="1" applyFill="1" applyBorder="1" applyAlignment="1">
      <alignment vertical="center"/>
    </xf>
    <xf numFmtId="178" fontId="5" fillId="0" borderId="16" xfId="49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Fill="1" applyAlignment="1">
      <alignment vertical="center"/>
    </xf>
    <xf numFmtId="178" fontId="5" fillId="0" borderId="18" xfId="49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38" fontId="5" fillId="0" borderId="20" xfId="49" applyFont="1" applyFill="1" applyBorder="1" applyAlignment="1">
      <alignment horizontal="right" vertical="center"/>
    </xf>
    <xf numFmtId="179" fontId="5" fillId="0" borderId="21" xfId="49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vertical="center"/>
    </xf>
    <xf numFmtId="178" fontId="5" fillId="0" borderId="22" xfId="49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vertical="center"/>
    </xf>
    <xf numFmtId="38" fontId="5" fillId="0" borderId="24" xfId="49" applyFont="1" applyFill="1" applyBorder="1" applyAlignment="1">
      <alignment horizontal="right" vertical="center"/>
    </xf>
    <xf numFmtId="38" fontId="5" fillId="0" borderId="25" xfId="49" applyFont="1" applyFill="1" applyBorder="1" applyAlignment="1">
      <alignment horizontal="right" vertical="center"/>
    </xf>
    <xf numFmtId="38" fontId="5" fillId="0" borderId="26" xfId="49" applyFont="1" applyFill="1" applyBorder="1" applyAlignment="1">
      <alignment vertical="center"/>
    </xf>
    <xf numFmtId="38" fontId="5" fillId="0" borderId="27" xfId="49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horizontal="right" vertical="center"/>
    </xf>
    <xf numFmtId="38" fontId="5" fillId="0" borderId="28" xfId="49" applyFont="1" applyFill="1" applyBorder="1" applyAlignment="1">
      <alignment horizontal="right" vertical="center"/>
    </xf>
    <xf numFmtId="176" fontId="5" fillId="0" borderId="27" xfId="0" applyNumberFormat="1" applyFont="1" applyFill="1" applyBorder="1" applyAlignment="1">
      <alignment vertical="center"/>
    </xf>
    <xf numFmtId="179" fontId="5" fillId="0" borderId="27" xfId="49" applyNumberFormat="1" applyFont="1" applyFill="1" applyBorder="1" applyAlignment="1">
      <alignment horizontal="right" vertical="center"/>
    </xf>
    <xf numFmtId="38" fontId="5" fillId="0" borderId="29" xfId="49" applyFont="1" applyFill="1" applyBorder="1" applyAlignment="1">
      <alignment horizontal="right" vertical="center"/>
    </xf>
    <xf numFmtId="179" fontId="5" fillId="0" borderId="30" xfId="49" applyNumberFormat="1" applyFont="1" applyFill="1" applyBorder="1" applyAlignment="1">
      <alignment horizontal="right" vertical="center"/>
    </xf>
    <xf numFmtId="38" fontId="5" fillId="0" borderId="31" xfId="49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vertical="center"/>
    </xf>
    <xf numFmtId="38" fontId="5" fillId="0" borderId="32" xfId="49" applyFont="1" applyFill="1" applyBorder="1" applyAlignment="1">
      <alignment vertical="center"/>
    </xf>
    <xf numFmtId="38" fontId="5" fillId="0" borderId="21" xfId="49" applyFont="1" applyFill="1" applyBorder="1" applyAlignment="1">
      <alignment horizontal="right" vertical="center"/>
    </xf>
    <xf numFmtId="38" fontId="5" fillId="0" borderId="33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0" fillId="0" borderId="39" xfId="49" applyFont="1" applyBorder="1" applyAlignment="1">
      <alignment horizontal="center" vertical="center" shrinkToFit="1"/>
    </xf>
    <xf numFmtId="38" fontId="0" fillId="0" borderId="40" xfId="49" applyFont="1" applyBorder="1" applyAlignment="1">
      <alignment horizontal="center" vertical="center" shrinkToFit="1"/>
    </xf>
    <xf numFmtId="38" fontId="0" fillId="0" borderId="41" xfId="49" applyFont="1" applyBorder="1" applyAlignment="1">
      <alignment horizontal="center" vertical="center" shrinkToFit="1"/>
    </xf>
    <xf numFmtId="38" fontId="0" fillId="0" borderId="42" xfId="49" applyFont="1" applyBorder="1" applyAlignment="1">
      <alignment horizontal="center" vertical="center" shrinkToFit="1"/>
    </xf>
    <xf numFmtId="38" fontId="0" fillId="0" borderId="43" xfId="49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0" fontId="0" fillId="0" borderId="45" xfId="0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 indent="1"/>
    </xf>
    <xf numFmtId="0" fontId="0" fillId="0" borderId="46" xfId="0" applyFont="1" applyBorder="1" applyAlignment="1">
      <alignment horizontal="right" vertical="center" wrapText="1" indent="1"/>
    </xf>
    <xf numFmtId="0" fontId="0" fillId="0" borderId="13" xfId="0" applyFont="1" applyBorder="1" applyAlignment="1">
      <alignment horizontal="right" vertical="center" wrapText="1" inden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7" fillId="0" borderId="39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800600" y="0"/>
          <a:ext cx="0" cy="0"/>
        </a:xfrm>
        <a:prstGeom prst="rightBrace">
          <a:avLst>
            <a:gd name="adj1" fmla="val -2147483648"/>
            <a:gd name="adj2" fmla="val 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00600" y="0"/>
          <a:ext cx="0" cy="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800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8006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800600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商工ローン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80060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無担保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有・無保証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4800600" y="0"/>
          <a:ext cx="142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57150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800600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不動産担保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00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大企業向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融資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800600" y="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企業グループ内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ファイナンス</a:t>
          </a:r>
        </a:p>
      </xdr:txBody>
    </xdr:sp>
    <xdr:clientData/>
  </xdr:twoCellAnchor>
  <xdr:twoCellAnchor>
    <xdr:from>
      <xdr:col>10</xdr:col>
      <xdr:colOff>180975</xdr:colOff>
      <xdr:row>12</xdr:row>
      <xdr:rowOff>228600</xdr:rowOff>
    </xdr:from>
    <xdr:to>
      <xdr:col>11</xdr:col>
      <xdr:colOff>47625</xdr:colOff>
      <xdr:row>14</xdr:row>
      <xdr:rowOff>38100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553325" y="4962525"/>
          <a:ext cx="3905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view="pageBreakPreview" zoomScaleSheetLayoutView="100" zoomScalePageLayoutView="0" workbookViewId="0" topLeftCell="A4">
      <selection activeCell="E9" sqref="E9"/>
    </sheetView>
  </sheetViews>
  <sheetFormatPr defaultColWidth="9.00390625" defaultRowHeight="30" customHeight="1"/>
  <cols>
    <col min="1" max="1" width="1.12109375" style="3" customWidth="1"/>
    <col min="2" max="2" width="6.625" style="3" customWidth="1"/>
    <col min="3" max="3" width="15.625" style="6" customWidth="1"/>
    <col min="4" max="4" width="8.75390625" style="7" customWidth="1"/>
    <col min="5" max="5" width="9.125" style="7" customWidth="1"/>
    <col min="6" max="6" width="12.625" style="7" customWidth="1"/>
    <col min="7" max="7" width="9.125" style="3" customWidth="1"/>
    <col min="8" max="8" width="11.00390625" style="1" customWidth="1"/>
    <col min="9" max="9" width="9.00390625" style="1" customWidth="1"/>
    <col min="10" max="10" width="13.75390625" style="2" customWidth="1"/>
    <col min="11" max="11" width="6.875" style="3" customWidth="1"/>
    <col min="12" max="13" width="9.00390625" style="3" customWidth="1"/>
    <col min="14" max="14" width="10.50390625" style="3" bestFit="1" customWidth="1"/>
    <col min="15" max="16384" width="9.00390625" style="3" customWidth="1"/>
  </cols>
  <sheetData>
    <row r="2" spans="2:10" ht="36.75" customHeight="1">
      <c r="B2" s="45" t="s">
        <v>28</v>
      </c>
      <c r="C2" s="45"/>
      <c r="D2" s="45"/>
      <c r="E2" s="45"/>
      <c r="F2" s="45"/>
      <c r="G2" s="45"/>
      <c r="H2" s="45"/>
      <c r="I2" s="45"/>
      <c r="J2" s="45"/>
    </row>
    <row r="3" spans="2:10" ht="24.75" customHeight="1" thickBot="1">
      <c r="B3" s="46" t="s">
        <v>22</v>
      </c>
      <c r="C3" s="46"/>
      <c r="D3" s="9"/>
      <c r="E3" s="9"/>
      <c r="F3" s="9"/>
      <c r="G3" s="9"/>
      <c r="H3" s="9"/>
      <c r="I3" s="9"/>
      <c r="J3" s="9"/>
    </row>
    <row r="4" spans="2:10" ht="30" customHeight="1">
      <c r="B4" s="47" t="s">
        <v>19</v>
      </c>
      <c r="C4" s="48"/>
      <c r="D4" s="51" t="s">
        <v>0</v>
      </c>
      <c r="E4" s="52"/>
      <c r="F4" s="53" t="s">
        <v>27</v>
      </c>
      <c r="G4" s="54"/>
      <c r="H4" s="54"/>
      <c r="I4" s="54"/>
      <c r="J4" s="55"/>
    </row>
    <row r="5" spans="2:10" ht="41.25" thickBot="1">
      <c r="B5" s="49"/>
      <c r="C5" s="50"/>
      <c r="D5" s="4"/>
      <c r="E5" s="5" t="s">
        <v>1</v>
      </c>
      <c r="F5" s="8" t="s">
        <v>17</v>
      </c>
      <c r="G5" s="5" t="s">
        <v>1</v>
      </c>
      <c r="H5" s="10" t="s">
        <v>20</v>
      </c>
      <c r="I5" s="5" t="s">
        <v>1</v>
      </c>
      <c r="J5" s="14" t="s">
        <v>18</v>
      </c>
    </row>
    <row r="6" spans="2:14" ht="30" customHeight="1">
      <c r="B6" s="56" t="s">
        <v>2</v>
      </c>
      <c r="C6" s="57"/>
      <c r="D6" s="30">
        <v>2</v>
      </c>
      <c r="E6" s="17">
        <f>(D6/$D$21)*100</f>
        <v>0.37735849056603776</v>
      </c>
      <c r="F6" s="31">
        <v>2</v>
      </c>
      <c r="G6" s="17">
        <f>(F6/$F$21)*100</f>
        <v>0.0023072308615200037</v>
      </c>
      <c r="H6" s="32">
        <v>7</v>
      </c>
      <c r="I6" s="17">
        <f>(H6/$H$21)*100</f>
        <v>0.009665304319010273</v>
      </c>
      <c r="J6" s="15">
        <f>(F6/H6)*100</f>
        <v>28.57142857142857</v>
      </c>
      <c r="M6" s="21"/>
      <c r="N6" s="21"/>
    </row>
    <row r="7" spans="2:14" ht="30" customHeight="1">
      <c r="B7" s="58" t="s">
        <v>3</v>
      </c>
      <c r="C7" s="59"/>
      <c r="D7" s="33">
        <v>0</v>
      </c>
      <c r="E7" s="19" t="s">
        <v>24</v>
      </c>
      <c r="F7" s="33" t="s">
        <v>24</v>
      </c>
      <c r="G7" s="34" t="s">
        <v>24</v>
      </c>
      <c r="H7" s="34" t="s">
        <v>24</v>
      </c>
      <c r="I7" s="19" t="s">
        <v>24</v>
      </c>
      <c r="J7" s="20" t="s">
        <v>24</v>
      </c>
      <c r="M7" s="21"/>
      <c r="N7" s="21"/>
    </row>
    <row r="8" spans="2:14" ht="30" customHeight="1">
      <c r="B8" s="58" t="s">
        <v>4</v>
      </c>
      <c r="C8" s="59"/>
      <c r="D8" s="35">
        <v>0</v>
      </c>
      <c r="E8" s="19" t="s">
        <v>24</v>
      </c>
      <c r="F8" s="33" t="s">
        <v>24</v>
      </c>
      <c r="G8" s="34" t="s">
        <v>24</v>
      </c>
      <c r="H8" s="34" t="s">
        <v>26</v>
      </c>
      <c r="I8" s="19" t="s">
        <v>24</v>
      </c>
      <c r="J8" s="20" t="s">
        <v>24</v>
      </c>
      <c r="M8" s="21"/>
      <c r="N8" s="21"/>
    </row>
    <row r="9" spans="2:14" ht="30" customHeight="1">
      <c r="B9" s="58" t="s">
        <v>5</v>
      </c>
      <c r="C9" s="59"/>
      <c r="D9" s="35">
        <v>1</v>
      </c>
      <c r="E9" s="17">
        <f>(D9/$D$21)*100</f>
        <v>0.18867924528301888</v>
      </c>
      <c r="F9" s="31">
        <v>4</v>
      </c>
      <c r="G9" s="36">
        <f aca="true" t="shared" si="0" ref="G9:G20">(F9/$F$21)*100</f>
        <v>0.0046144617230400075</v>
      </c>
      <c r="H9" s="35">
        <v>42</v>
      </c>
      <c r="I9" s="18">
        <f aca="true" t="shared" si="1" ref="I9:I21">(H9/$H$21)*100</f>
        <v>0.05799182591406164</v>
      </c>
      <c r="J9" s="16">
        <f>(F9/H9)*100</f>
        <v>9.523809523809524</v>
      </c>
      <c r="M9" s="21"/>
      <c r="N9" s="21"/>
    </row>
    <row r="10" spans="2:14" ht="30" customHeight="1">
      <c r="B10" s="58" t="s">
        <v>6</v>
      </c>
      <c r="C10" s="59"/>
      <c r="D10" s="35">
        <v>1</v>
      </c>
      <c r="E10" s="37">
        <f aca="true" t="shared" si="2" ref="E10:E21">(D10/$D$21)*100</f>
        <v>0.18867924528301888</v>
      </c>
      <c r="F10" s="31">
        <v>0</v>
      </c>
      <c r="G10" s="36">
        <f t="shared" si="0"/>
        <v>0</v>
      </c>
      <c r="H10" s="35">
        <v>6</v>
      </c>
      <c r="I10" s="18">
        <f t="shared" si="1"/>
        <v>0.008284546559151661</v>
      </c>
      <c r="J10" s="16">
        <f>(N10/H10)</f>
        <v>0</v>
      </c>
      <c r="K10" s="12"/>
      <c r="M10" s="21"/>
      <c r="N10" s="21"/>
    </row>
    <row r="11" spans="2:14" ht="30" customHeight="1">
      <c r="B11" s="58" t="s">
        <v>7</v>
      </c>
      <c r="C11" s="59"/>
      <c r="D11" s="35">
        <v>7</v>
      </c>
      <c r="E11" s="37">
        <f t="shared" si="2"/>
        <v>1.3207547169811322</v>
      </c>
      <c r="F11" s="31">
        <v>1</v>
      </c>
      <c r="G11" s="36">
        <f t="shared" si="0"/>
        <v>0.0011536154307600019</v>
      </c>
      <c r="H11" s="35">
        <v>592</v>
      </c>
      <c r="I11" s="18">
        <f t="shared" si="1"/>
        <v>0.8174085938362974</v>
      </c>
      <c r="J11" s="16">
        <f>(F11/H11)*100</f>
        <v>0.16891891891891891</v>
      </c>
      <c r="M11" s="21"/>
      <c r="N11" s="21"/>
    </row>
    <row r="12" spans="2:14" ht="30" customHeight="1">
      <c r="B12" s="58" t="s">
        <v>8</v>
      </c>
      <c r="C12" s="59"/>
      <c r="D12" s="35">
        <v>15</v>
      </c>
      <c r="E12" s="37">
        <f t="shared" si="2"/>
        <v>2.8301886792452833</v>
      </c>
      <c r="F12" s="31">
        <v>10</v>
      </c>
      <c r="G12" s="36">
        <f t="shared" si="0"/>
        <v>0.011536154307600018</v>
      </c>
      <c r="H12" s="35">
        <v>1045</v>
      </c>
      <c r="I12" s="18">
        <f t="shared" si="1"/>
        <v>1.442891859052248</v>
      </c>
      <c r="J12" s="16">
        <f>(F12/H12)*100</f>
        <v>0.9569377990430622</v>
      </c>
      <c r="M12" s="21"/>
      <c r="N12" s="21"/>
    </row>
    <row r="13" spans="2:14" ht="30" customHeight="1">
      <c r="B13" s="58" t="s">
        <v>9</v>
      </c>
      <c r="C13" s="59"/>
      <c r="D13" s="35">
        <v>74</v>
      </c>
      <c r="E13" s="37">
        <f t="shared" si="2"/>
        <v>13.962264150943396</v>
      </c>
      <c r="F13" s="31">
        <v>336</v>
      </c>
      <c r="G13" s="36">
        <f t="shared" si="0"/>
        <v>0.3876147847353606</v>
      </c>
      <c r="H13" s="35">
        <v>2471</v>
      </c>
      <c r="I13" s="18">
        <f t="shared" si="1"/>
        <v>3.4118524246106263</v>
      </c>
      <c r="J13" s="16">
        <f aca="true" t="shared" si="3" ref="J13:J19">(F13/H13)*100</f>
        <v>13.59773371104816</v>
      </c>
      <c r="M13" s="21"/>
      <c r="N13" s="21"/>
    </row>
    <row r="14" spans="2:14" ht="30" customHeight="1">
      <c r="B14" s="58" t="s">
        <v>10</v>
      </c>
      <c r="C14" s="59"/>
      <c r="D14" s="35">
        <v>51</v>
      </c>
      <c r="E14" s="37">
        <f t="shared" si="2"/>
        <v>9.622641509433963</v>
      </c>
      <c r="F14" s="31">
        <v>943</v>
      </c>
      <c r="G14" s="36">
        <f t="shared" si="0"/>
        <v>1.0878593512066816</v>
      </c>
      <c r="H14" s="35">
        <v>15072</v>
      </c>
      <c r="I14" s="18">
        <f t="shared" si="1"/>
        <v>20.810780956588975</v>
      </c>
      <c r="J14" s="16">
        <f t="shared" si="3"/>
        <v>6.256634819532909</v>
      </c>
      <c r="M14" s="21"/>
      <c r="N14" s="21"/>
    </row>
    <row r="15" spans="2:14" ht="30" customHeight="1">
      <c r="B15" s="58" t="s">
        <v>11</v>
      </c>
      <c r="C15" s="59"/>
      <c r="D15" s="35">
        <v>47</v>
      </c>
      <c r="E15" s="37">
        <f t="shared" si="2"/>
        <v>8.867924528301886</v>
      </c>
      <c r="F15" s="31">
        <v>921</v>
      </c>
      <c r="G15" s="36">
        <f t="shared" si="0"/>
        <v>1.0624798117299616</v>
      </c>
      <c r="H15" s="35">
        <v>13419</v>
      </c>
      <c r="I15" s="18">
        <f t="shared" si="1"/>
        <v>18.528388379542694</v>
      </c>
      <c r="J15" s="16">
        <f t="shared" si="3"/>
        <v>6.863402638050525</v>
      </c>
      <c r="M15" s="21"/>
      <c r="N15" s="21"/>
    </row>
    <row r="16" spans="2:14" ht="30" customHeight="1">
      <c r="B16" s="58" t="s">
        <v>12</v>
      </c>
      <c r="C16" s="59"/>
      <c r="D16" s="35">
        <v>42</v>
      </c>
      <c r="E16" s="37">
        <f t="shared" si="2"/>
        <v>7.9245283018867925</v>
      </c>
      <c r="F16" s="31">
        <v>1555</v>
      </c>
      <c r="G16" s="36">
        <f t="shared" si="0"/>
        <v>1.7938719948318027</v>
      </c>
      <c r="H16" s="35">
        <v>3325</v>
      </c>
      <c r="I16" s="18">
        <f t="shared" si="1"/>
        <v>4.59101955152988</v>
      </c>
      <c r="J16" s="16">
        <f t="shared" si="3"/>
        <v>46.766917293233085</v>
      </c>
      <c r="M16" s="21"/>
      <c r="N16" s="21"/>
    </row>
    <row r="17" spans="2:14" ht="30" customHeight="1">
      <c r="B17" s="58" t="s">
        <v>13</v>
      </c>
      <c r="C17" s="59"/>
      <c r="D17" s="35">
        <v>29</v>
      </c>
      <c r="E17" s="37">
        <f t="shared" si="2"/>
        <v>5.471698113207547</v>
      </c>
      <c r="F17" s="31">
        <v>941</v>
      </c>
      <c r="G17" s="36">
        <f t="shared" si="0"/>
        <v>1.0855521203451617</v>
      </c>
      <c r="H17" s="35">
        <v>1401</v>
      </c>
      <c r="I17" s="18">
        <f t="shared" si="1"/>
        <v>1.9344416215619133</v>
      </c>
      <c r="J17" s="16">
        <f t="shared" si="3"/>
        <v>67.16630977872948</v>
      </c>
      <c r="M17" s="21"/>
      <c r="N17" s="21"/>
    </row>
    <row r="18" spans="2:14" ht="30" customHeight="1">
      <c r="B18" s="58" t="s">
        <v>14</v>
      </c>
      <c r="C18" s="59"/>
      <c r="D18" s="35">
        <v>42</v>
      </c>
      <c r="E18" s="37">
        <f t="shared" si="2"/>
        <v>7.9245283018867925</v>
      </c>
      <c r="F18" s="31">
        <v>3470</v>
      </c>
      <c r="G18" s="36">
        <f t="shared" si="0"/>
        <v>4.003045544737207</v>
      </c>
      <c r="H18" s="35">
        <v>1081</v>
      </c>
      <c r="I18" s="18">
        <f t="shared" si="1"/>
        <v>1.4925991384071577</v>
      </c>
      <c r="J18" s="16">
        <f t="shared" si="3"/>
        <v>320.99907493061977</v>
      </c>
      <c r="M18" s="21"/>
      <c r="N18" s="21"/>
    </row>
    <row r="19" spans="2:14" ht="30" customHeight="1">
      <c r="B19" s="58" t="s">
        <v>15</v>
      </c>
      <c r="C19" s="59"/>
      <c r="D19" s="35">
        <v>82</v>
      </c>
      <c r="E19" s="37">
        <f t="shared" si="2"/>
        <v>15.471698113207546</v>
      </c>
      <c r="F19" s="31">
        <v>3875</v>
      </c>
      <c r="G19" s="36">
        <f t="shared" si="0"/>
        <v>4.470259794195007</v>
      </c>
      <c r="H19" s="35">
        <v>29607</v>
      </c>
      <c r="I19" s="18">
        <f t="shared" si="1"/>
        <v>40.88009499613388</v>
      </c>
      <c r="J19" s="16">
        <f t="shared" si="3"/>
        <v>13.088121052453811</v>
      </c>
      <c r="M19" s="21"/>
      <c r="N19" s="21"/>
    </row>
    <row r="20" spans="2:14" ht="30" customHeight="1" thickBot="1">
      <c r="B20" s="60" t="s">
        <v>16</v>
      </c>
      <c r="C20" s="61"/>
      <c r="D20" s="38">
        <v>137</v>
      </c>
      <c r="E20" s="39">
        <f t="shared" si="2"/>
        <v>25.849056603773583</v>
      </c>
      <c r="F20" s="40">
        <v>74620</v>
      </c>
      <c r="G20" s="41">
        <f t="shared" si="0"/>
        <v>86.08278344331134</v>
      </c>
      <c r="H20" s="42">
        <v>4356</v>
      </c>
      <c r="I20" s="23">
        <f t="shared" si="1"/>
        <v>6.014580801944107</v>
      </c>
      <c r="J20" s="24">
        <f>(F20/H20)*100</f>
        <v>1713.0394857667586</v>
      </c>
      <c r="M20" s="21"/>
      <c r="N20" s="21"/>
    </row>
    <row r="21" spans="2:13" s="2" customFormat="1" ht="30" customHeight="1" thickBot="1">
      <c r="B21" s="62" t="s">
        <v>21</v>
      </c>
      <c r="C21" s="63"/>
      <c r="D21" s="25">
        <f>SUM(D6:D20)</f>
        <v>530</v>
      </c>
      <c r="E21" s="26">
        <f t="shared" si="2"/>
        <v>100</v>
      </c>
      <c r="F21" s="43">
        <v>86684</v>
      </c>
      <c r="G21" s="27">
        <f>(F21/$F$21)*100</f>
        <v>100</v>
      </c>
      <c r="H21" s="44">
        <v>72424</v>
      </c>
      <c r="I21" s="28">
        <f t="shared" si="1"/>
        <v>100</v>
      </c>
      <c r="J21" s="29">
        <f>(F21/H21)*100</f>
        <v>119.68960565558378</v>
      </c>
      <c r="M21" s="22"/>
    </row>
    <row r="22" spans="2:9" ht="20.25" customHeight="1">
      <c r="B22" s="64" t="s">
        <v>23</v>
      </c>
      <c r="C22" s="64"/>
      <c r="D22" s="64"/>
      <c r="E22" s="64"/>
      <c r="F22" s="64"/>
      <c r="G22" s="64"/>
      <c r="H22" s="64"/>
      <c r="I22" s="13"/>
    </row>
    <row r="23" spans="2:10" ht="20.25" customHeight="1">
      <c r="B23" s="65" t="s">
        <v>25</v>
      </c>
      <c r="C23" s="65"/>
      <c r="D23" s="65"/>
      <c r="E23" s="65"/>
      <c r="F23" s="65"/>
      <c r="G23" s="65"/>
      <c r="H23" s="65"/>
      <c r="I23" s="65"/>
      <c r="J23" s="65"/>
    </row>
    <row r="24" spans="2:10" ht="27" customHeight="1">
      <c r="B24" s="66"/>
      <c r="C24" s="67"/>
      <c r="D24" s="67"/>
      <c r="E24" s="67"/>
      <c r="F24" s="67"/>
      <c r="G24" s="67"/>
      <c r="H24" s="67"/>
      <c r="I24" s="67"/>
      <c r="J24" s="67"/>
    </row>
    <row r="25" ht="16.5" customHeight="1">
      <c r="B25" s="11"/>
    </row>
    <row r="27" spans="4:6" ht="30" customHeight="1">
      <c r="D27" s="1"/>
      <c r="F27" s="1"/>
    </row>
  </sheetData>
  <sheetProtection/>
  <mergeCells count="24">
    <mergeCell ref="B19:C19"/>
    <mergeCell ref="B20:C20"/>
    <mergeCell ref="B21:C21"/>
    <mergeCell ref="B22:H22"/>
    <mergeCell ref="B23:J23"/>
    <mergeCell ref="B24:J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:J2"/>
    <mergeCell ref="B3:C3"/>
    <mergeCell ref="B4:C5"/>
    <mergeCell ref="D4:E4"/>
    <mergeCell ref="F4:J4"/>
    <mergeCell ref="B6:C6"/>
  </mergeCells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2014-09-22T08:59:19Z</dcterms:created>
  <dcterms:modified xsi:type="dcterms:W3CDTF">2020-01-28T02:45:52Z</dcterms:modified>
  <cp:category/>
  <cp:version/>
  <cp:contentType/>
  <cp:contentStatus/>
</cp:coreProperties>
</file>